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stfs02\01170_市町村課$\01_所属全体フォルダ\5財政班\07fy\050_地方公会計\07_令和5年度財政状況資料集の作成について(ストック情報）\6_作業用\"/>
    </mc:Choice>
  </mc:AlternateContent>
  <xr:revisionPtr revIDLastSave="0" documentId="13_ncr:1_{D15F4990-CC93-443F-A1C8-C2112E7A1D8D}" xr6:coauthVersionLast="47" xr6:coauthVersionMax="47" xr10:uidLastSave="{00000000-0000-0000-0000-000000000000}"/>
  <bookViews>
    <workbookView xWindow="-96" yWindow="0" windowWidth="11712" windowHeight="12336"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36" i="10" l="1"/>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C36" i="10"/>
  <c r="BE35" i="10"/>
  <c r="CO34" i="10"/>
  <c r="CO35" i="10" s="1"/>
  <c r="BW34" i="10"/>
  <c r="BW35" i="10" s="1"/>
  <c r="BW36" i="10" s="1"/>
  <c r="BW37" i="10" s="1"/>
  <c r="BW38" i="10" s="1"/>
  <c r="BW39" i="10" s="1"/>
  <c r="BW40" i="10" s="1"/>
  <c r="BW41" i="10" s="1"/>
  <c r="BW42" i="10" s="1"/>
  <c r="BE34" i="10"/>
  <c r="C34" i="10"/>
  <c r="C35" i="10" l="1"/>
  <c r="U34" i="10" s="1"/>
  <c r="U35" i="10" s="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AM35" i="10" s="1"/>
  <c r="AM36" i="10" s="1"/>
</calcChain>
</file>

<file path=xl/sharedStrings.xml><?xml version="1.0" encoding="utf-8"?>
<sst xmlns="http://schemas.openxmlformats.org/spreadsheetml/2006/main" count="1177" uniqueCount="577">
  <si>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</si>
  <si>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</si>
  <si>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</si>
  <si>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</si>
  <si>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</si>
  <si>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</si>
  <si>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</si>
  <si>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</si>
  <si>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</si>
  <si>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</si>
  <si>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</si>
  <si>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</si>
  <si>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</si>
  <si>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</si>
  <si>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</si>
  <si>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</si>
  <si>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</si>
  <si>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</si>
  <si>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</si>
  <si>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</si>
  <si>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</si>
  <si>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</si>
  <si>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</si>
  <si>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</si>
  <si>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</si>
  <si>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</si>
  <si>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</si>
  <si>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</si>
  <si>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</si>
  <si>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</si>
  <si>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</si>
  <si>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</si>
  <si>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</si>
  <si>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</si>
  <si>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</si>
  <si>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</si>
  <si>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</si>
  <si>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</si>
  <si>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</si>
  <si>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</si>
  <si>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</si>
  <si>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</si>
  <si>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</si>
  <si>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</si>
  <si>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</si>
  <si>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</si>
  <si>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</si>
  <si>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</si>
  <si>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</si>
  <si>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</si>
  <si>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</si>
  <si>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</si>
  <si>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</si>
  <si>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</si>
  <si>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</si>
  <si>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</si>
  <si>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</si>
  <si>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</si>
  <si>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</si>
  <si>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</si>
  <si>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</si>
  <si>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</si>
  <si>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</si>
  <si>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</si>
  <si>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</si>
  <si>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</si>
  <si>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</si>
  <si>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</si>
  <si>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</si>
  <si>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</si>
  <si>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</si>
  <si>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</si>
  <si>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</si>
  <si>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</si>
  <si>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</si>
  <si>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</si>
  <si>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</si>
  <si>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</si>
  <si>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</si>
  <si>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千葉県</t>
    <phoneticPr fontId="5"/>
  </si>
  <si>
    <t>市町村類型</t>
    <phoneticPr fontId="5"/>
  </si>
  <si>
    <t>Ⅲ－０</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</si>
  <si>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</si>
  <si>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</si>
  <si>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</si>
  <si>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</si>
  <si>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</si>
  <si>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</si>
  <si>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</si>
  <si>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</si>
  <si>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</si>
  <si>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</si>
  <si>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</si>
  <si>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</si>
  <si>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多古町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</si>
  <si>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</si>
  <si>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</si>
  <si>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</si>
  <si>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</si>
  <si>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</si>
  <si>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</si>
  <si>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</si>
  <si>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</si>
  <si>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</si>
  <si>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</si>
  <si>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</si>
  <si>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</si>
  <si>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</si>
  <si>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</si>
  <si>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</si>
  <si>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</si>
  <si>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</si>
  <si>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</si>
  <si>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</si>
  <si>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</si>
  <si>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</si>
  <si>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</si>
  <si>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-6.7</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</si>
  <si>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</si>
  <si>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</si>
  <si>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</si>
  <si>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</si>
  <si>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</si>
  <si>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</si>
  <si>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</si>
  <si>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</si>
  <si>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</si>
  <si>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</si>
  <si>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</si>
  <si>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</si>
  <si>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</si>
  <si>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</si>
  <si>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</si>
  <si>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</si>
  <si>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</si>
  <si>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</si>
  <si>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</si>
  <si>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</si>
  <si>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</si>
  <si>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</si>
  <si>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</si>
  <si>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-1.6</t>
    <phoneticPr fontId="5"/>
  </si>
  <si>
    <t>基準財政需要額</t>
    <phoneticPr fontId="26"/>
  </si>
  <si>
    <t>うち日本人(％)</t>
    <phoneticPr fontId="5"/>
  </si>
  <si>
    <t>-2.4</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</si>
  <si>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</si>
  <si>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</si>
  <si>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</si>
  <si>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</si>
  <si>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</si>
  <si>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</si>
  <si>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</si>
  <si>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</si>
  <si>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</si>
  <si>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</si>
  <si>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</si>
  <si>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</si>
  <si>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</si>
  <si>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</si>
  <si>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</si>
  <si>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</si>
  <si>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</si>
  <si>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</si>
  <si>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</si>
  <si>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</si>
  <si>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</si>
  <si>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</si>
  <si>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</si>
  <si>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</si>
  <si>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</si>
  <si>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</si>
  <si>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</si>
  <si>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</si>
  <si>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</si>
  <si>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</si>
  <si>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</si>
  <si>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</si>
  <si>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</si>
  <si>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</si>
  <si>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</si>
  <si>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</si>
  <si>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</si>
  <si>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</si>
  <si>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</si>
  <si>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</si>
  <si>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</si>
  <si>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</si>
  <si>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</si>
  <si>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</si>
  <si>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</si>
  <si>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</si>
  <si>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</si>
  <si>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</si>
  <si>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</si>
  <si>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</si>
  <si>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</si>
  <si>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</si>
  <si>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</si>
  <si>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</si>
  <si>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</si>
  <si>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</si>
  <si>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</si>
  <si>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</si>
  <si>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</si>
  <si>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千葉県多古町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</si>
  <si>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</si>
  <si>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</si>
  <si>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</si>
  <si>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</si>
  <si>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</si>
  <si>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</si>
  <si>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</si>
  <si>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</si>
  <si>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</si>
  <si>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</si>
  <si>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</si>
  <si>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</si>
  <si>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</si>
  <si>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</si>
  <si>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</si>
  <si>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</si>
  <si>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</si>
  <si>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</si>
  <si>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</si>
  <si>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</si>
  <si>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</si>
  <si>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</si>
  <si>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</si>
  <si>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</si>
  <si>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</si>
  <si>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</si>
  <si>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</si>
  <si>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</si>
  <si>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</si>
  <si>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</si>
  <si>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</si>
  <si>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</si>
  <si>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</si>
  <si>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</si>
  <si>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</si>
  <si>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</si>
  <si>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</si>
  <si>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</si>
  <si>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</si>
  <si>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</si>
  <si>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</si>
  <si>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</si>
  <si>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</si>
  <si>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</si>
  <si>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</si>
  <si>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</si>
  <si>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</si>
  <si>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</si>
  <si>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</si>
  <si>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</si>
  <si>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</si>
  <si>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</si>
  <si>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</si>
  <si>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</si>
  <si>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</si>
  <si>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</si>
  <si>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</si>
  <si>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</si>
  <si>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</si>
  <si>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</si>
  <si>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</si>
  <si>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</si>
  <si>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</si>
  <si>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</si>
  <si>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</si>
  <si>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</si>
  <si>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</si>
  <si>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</si>
  <si>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</si>
  <si>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</si>
  <si>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</si>
  <si>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</si>
  <si>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</si>
  <si>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</si>
  <si>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</si>
  <si>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</si>
  <si>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</si>
  <si>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</si>
  <si>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</si>
  <si>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</si>
  <si>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</si>
  <si>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</si>
  <si>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</si>
  <si>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</si>
  <si>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</si>
  <si>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</si>
  <si>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</si>
  <si>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</si>
  <si>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</si>
  <si>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</si>
  <si>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</si>
  <si>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</si>
  <si>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</si>
  <si>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</si>
  <si>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</si>
  <si>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</si>
  <si>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</si>
  <si>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</si>
  <si>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</si>
  <si>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</si>
  <si>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</si>
  <si>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</si>
  <si>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</si>
  <si>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</si>
  <si>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</si>
  <si>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</si>
  <si>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</si>
  <si>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</si>
  <si>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</si>
  <si>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</si>
  <si>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</si>
  <si>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</si>
  <si>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</si>
  <si>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</si>
  <si>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</si>
  <si>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病院</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</si>
  <si>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</si>
  <si>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</si>
  <si>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</si>
  <si>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</si>
  <si>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</si>
  <si>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</si>
  <si>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7"/>
  </si>
  <si>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</si>
  <si>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</si>
  <si>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</si>
  <si>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</si>
  <si>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</si>
  <si>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</si>
  <si>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</si>
  <si>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</si>
  <si>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</si>
  <si>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</si>
  <si>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</si>
  <si>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</si>
  <si>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</si>
  <si>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</si>
  <si>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</si>
  <si>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</si>
  <si>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</si>
  <si>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</si>
  <si>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</si>
  <si>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</si>
  <si>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</si>
  <si>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</si>
  <si>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</si>
  <si>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</si>
  <si>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</si>
  <si>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</si>
  <si>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</si>
  <si>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千葉県多古町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</si>
  <si>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</si>
  <si>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</si>
  <si>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</si>
  <si>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</si>
  <si>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</si>
  <si>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</si>
  <si>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</si>
  <si>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</si>
  <si>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</si>
  <si>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</si>
  <si>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</si>
  <si>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</si>
  <si>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</si>
  <si>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</si>
  <si>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</si>
  <si>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</si>
  <si>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</si>
  <si>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</si>
  <si>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</si>
  <si>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</si>
  <si>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学校給食センター事業特別会計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</si>
  <si>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</si>
  <si>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</si>
  <si>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</si>
  <si>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</si>
  <si>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</si>
  <si>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</si>
  <si>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</si>
  <si>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</si>
  <si>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</si>
  <si>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</si>
  <si>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</si>
  <si>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</si>
  <si>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</si>
  <si>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</si>
  <si>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</si>
  <si>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後期高齢者医療特別会計</t>
    <phoneticPr fontId="5"/>
  </si>
  <si>
    <t>水道事業会計</t>
    <phoneticPr fontId="5"/>
  </si>
  <si>
    <t>法適用企業</t>
    <phoneticPr fontId="5"/>
  </si>
  <si>
    <t>国保多古中央病院事業会計</t>
    <phoneticPr fontId="5"/>
  </si>
  <si>
    <t>農業集落排水事業会計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</si>
  <si>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</si>
  <si>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</si>
  <si>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</si>
  <si>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</si>
  <si>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</si>
  <si>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</si>
  <si>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</si>
  <si>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</si>
  <si>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</si>
  <si>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</si>
  <si>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</si>
  <si>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</si>
  <si>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</si>
  <si>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</si>
  <si>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</si>
  <si>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</si>
  <si>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</si>
  <si>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</si>
  <si>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</si>
  <si>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</si>
  <si>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</si>
  <si>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</si>
  <si>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</si>
  <si>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</si>
  <si>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</si>
  <si>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</si>
  <si>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</si>
  <si>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</si>
  <si>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</si>
  <si>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</si>
  <si>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</si>
  <si>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</si>
  <si>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</si>
  <si>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</si>
  <si>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</si>
  <si>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</si>
  <si>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</si>
  <si>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</si>
  <si>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</si>
  <si>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</si>
  <si>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</si>
  <si>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</si>
  <si>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</si>
  <si>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</si>
  <si>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</si>
  <si>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</si>
  <si>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</si>
  <si>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</si>
  <si>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</si>
  <si>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</si>
  <si>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</si>
  <si>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</si>
  <si>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</si>
  <si>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</si>
  <si>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</si>
  <si>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</si>
  <si>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</si>
  <si>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</si>
  <si>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</si>
  <si>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</si>
  <si>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</si>
  <si>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</si>
  <si>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</si>
  <si>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</si>
  <si>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</si>
  <si>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</si>
  <si>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</si>
  <si>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</si>
  <si>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</si>
  <si>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</si>
  <si>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</si>
  <si>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</si>
  <si>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</si>
  <si>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</si>
  <si>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</si>
  <si>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</si>
  <si>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</si>
  <si>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</si>
  <si>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</si>
  <si>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</si>
  <si>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</si>
  <si>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</si>
  <si>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</si>
  <si>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</si>
  <si>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</si>
  <si>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</si>
  <si>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</si>
  <si>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</si>
  <si>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</si>
  <si>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</si>
  <si>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</si>
  <si>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</si>
  <si>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</si>
  <si>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</si>
  <si>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</si>
  <si>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</si>
  <si>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</si>
  <si>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</si>
  <si>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</si>
  <si>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</si>
  <si>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</si>
  <si>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</si>
  <si>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</si>
  <si>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</si>
  <si>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</si>
  <si>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</si>
  <si>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</si>
  <si>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</si>
  <si>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</si>
  <si>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</si>
  <si>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</si>
  <si>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</si>
  <si>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</si>
  <si>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</si>
  <si>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</si>
  <si>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</si>
  <si>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</si>
  <si>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</si>
  <si>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</si>
  <si>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</si>
  <si>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</si>
  <si>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</si>
  <si>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</si>
  <si>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</si>
  <si>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</si>
  <si>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</si>
  <si>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</si>
  <si>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</si>
  <si>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</si>
  <si>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</si>
  <si>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</si>
  <si>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</si>
  <si>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</si>
  <si>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</si>
  <si>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</si>
  <si>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7.11</t>
  </si>
  <si>
    <t>▲ 5.74</t>
  </si>
  <si>
    <t>一般会計</t>
  </si>
  <si>
    <t>水道事業会計</t>
  </si>
  <si>
    <t>介護保険事業特別会計</t>
  </si>
  <si>
    <t>国民健康保険事業特別会計</t>
  </si>
  <si>
    <t>国保多古中央病院事業会計</t>
  </si>
  <si>
    <t>農業集落排水事業会計</t>
  </si>
  <si>
    <t>後期高齢者医療特別会計</t>
  </si>
  <si>
    <t>学校給食センター事業特別会計</t>
  </si>
  <si>
    <t>その他会計（赤字）</t>
  </si>
  <si>
    <t>その他会計（黒字）</t>
  </si>
  <si>
    <t>R01</t>
    <phoneticPr fontId="5"/>
  </si>
  <si>
    <t>R02</t>
    <phoneticPr fontId="5"/>
  </si>
  <si>
    <t>R03</t>
    <phoneticPr fontId="5"/>
  </si>
  <si>
    <t>R04</t>
    <phoneticPr fontId="5"/>
  </si>
  <si>
    <t>R05</t>
    <phoneticPr fontId="5"/>
  </si>
  <si>
    <t>空港周辺整備基金</t>
    <phoneticPr fontId="2"/>
  </si>
  <si>
    <t>ふるさと応援基金</t>
    <phoneticPr fontId="2"/>
  </si>
  <si>
    <t>道路整備基金</t>
    <phoneticPr fontId="2"/>
  </si>
  <si>
    <t>学校施設整備基金</t>
    <rPh sb="0" eb="2">
      <t>ガッコウ</t>
    </rPh>
    <rPh sb="2" eb="4">
      <t>シセツ</t>
    </rPh>
    <rPh sb="4" eb="6">
      <t>セイビ</t>
    </rPh>
    <rPh sb="6" eb="8">
      <t>キキン</t>
    </rPh>
    <phoneticPr fontId="2"/>
  </si>
  <si>
    <t>房総導水路栗山川沿岸補償施設基金</t>
  </si>
  <si>
    <t>-</t>
    <phoneticPr fontId="2"/>
  </si>
  <si>
    <t>千葉県市町村総合事務組合（一般会計）</t>
    <rPh sb="0" eb="3">
      <t>チバケン</t>
    </rPh>
    <rPh sb="3" eb="6">
      <t>シチョウソン</t>
    </rPh>
    <rPh sb="6" eb="8">
      <t>ソウゴウ</t>
    </rPh>
    <rPh sb="8" eb="10">
      <t>ジム</t>
    </rPh>
    <rPh sb="10" eb="12">
      <t>クミアイ</t>
    </rPh>
    <rPh sb="13" eb="15">
      <t>イッパン</t>
    </rPh>
    <rPh sb="15" eb="17">
      <t>カイケイ</t>
    </rPh>
    <phoneticPr fontId="2"/>
  </si>
  <si>
    <t>千葉県市町村総合事務組合（千葉県自治会館管理運営特別会計）</t>
    <rPh sb="0" eb="3">
      <t>チバケン</t>
    </rPh>
    <rPh sb="3" eb="6">
      <t>シチョウソン</t>
    </rPh>
    <rPh sb="6" eb="8">
      <t>ソウゴウ</t>
    </rPh>
    <rPh sb="8" eb="10">
      <t>ジム</t>
    </rPh>
    <rPh sb="10" eb="12">
      <t>クミアイ</t>
    </rPh>
    <rPh sb="13" eb="16">
      <t>チバケン</t>
    </rPh>
    <rPh sb="16" eb="18">
      <t>ジチ</t>
    </rPh>
    <rPh sb="18" eb="20">
      <t>カイカン</t>
    </rPh>
    <rPh sb="20" eb="22">
      <t>カンリ</t>
    </rPh>
    <rPh sb="22" eb="24">
      <t>ウンエイ</t>
    </rPh>
    <rPh sb="24" eb="26">
      <t>トクベツ</t>
    </rPh>
    <rPh sb="26" eb="28">
      <t>カイケイ</t>
    </rPh>
    <phoneticPr fontId="2"/>
  </si>
  <si>
    <t>千葉県市町村総合事務組合（千葉県自治研修センター特別会計）</t>
    <rPh sb="0" eb="3">
      <t>チバケン</t>
    </rPh>
    <rPh sb="3" eb="6">
      <t>シチョウソン</t>
    </rPh>
    <rPh sb="6" eb="8">
      <t>ソウゴウ</t>
    </rPh>
    <rPh sb="8" eb="10">
      <t>ジム</t>
    </rPh>
    <rPh sb="10" eb="12">
      <t>クミアイ</t>
    </rPh>
    <rPh sb="13" eb="16">
      <t>チバケン</t>
    </rPh>
    <rPh sb="16" eb="18">
      <t>ジチ</t>
    </rPh>
    <rPh sb="18" eb="20">
      <t>ケンシュウ</t>
    </rPh>
    <rPh sb="24" eb="26">
      <t>トクベツ</t>
    </rPh>
    <rPh sb="26" eb="28">
      <t>カイケイ</t>
    </rPh>
    <phoneticPr fontId="2"/>
  </si>
  <si>
    <t>千葉県市町村総合事務組合（千葉県市町村交通災害共済特別会計）</t>
    <rPh sb="0" eb="3">
      <t>チバケン</t>
    </rPh>
    <rPh sb="3" eb="6">
      <t>シチョウソン</t>
    </rPh>
    <rPh sb="6" eb="8">
      <t>ソウゴウ</t>
    </rPh>
    <rPh sb="8" eb="10">
      <t>ジム</t>
    </rPh>
    <rPh sb="10" eb="12">
      <t>クミアイ</t>
    </rPh>
    <rPh sb="13" eb="16">
      <t>チバケン</t>
    </rPh>
    <rPh sb="16" eb="19">
      <t>シチョウソン</t>
    </rPh>
    <rPh sb="19" eb="21">
      <t>コウツウ</t>
    </rPh>
    <rPh sb="21" eb="23">
      <t>サイガイ</t>
    </rPh>
    <rPh sb="23" eb="25">
      <t>キョウサイ</t>
    </rPh>
    <rPh sb="25" eb="27">
      <t>トクベツ</t>
    </rPh>
    <rPh sb="27" eb="29">
      <t>カイケイ</t>
    </rPh>
    <phoneticPr fontId="2"/>
  </si>
  <si>
    <t>香取広域市町村圏事務組合</t>
  </si>
  <si>
    <t>東総衛生組合</t>
  </si>
  <si>
    <t>匝瑳市ほか二町環境衛生組合</t>
  </si>
  <si>
    <t>千葉県後期高齢者医療広域連合（一般会計）</t>
  </si>
  <si>
    <t>千葉県後期高齢者医療広域連合（後期高齢者医療特別会計）</t>
  </si>
  <si>
    <t>多古</t>
    <rPh sb="0" eb="2">
      <t>タコ</t>
    </rPh>
    <phoneticPr fontId="2"/>
  </si>
  <si>
    <t>ティ・ティ・エス</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</si>
  <si>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</si>
  <si>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</si>
  <si>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平成27年度以降将来負担比率なしとなっている。
将来負担を小さくするだけでなく、世代間の公平性を考慮したうえで、計画的な地方債発行と施設の長寿命化に努めていく。</t>
    <rPh sb="0" eb="2">
      <t>ヘイセイ</t>
    </rPh>
    <rPh sb="4" eb="6">
      <t>ネンド</t>
    </rPh>
    <rPh sb="6" eb="8">
      <t>イコウ</t>
    </rPh>
    <rPh sb="8" eb="10">
      <t>ショウライ</t>
    </rPh>
    <rPh sb="10" eb="12">
      <t>フタン</t>
    </rPh>
    <rPh sb="12" eb="14">
      <t>ヒリツ</t>
    </rPh>
    <rPh sb="24" eb="26">
      <t>ショウライ</t>
    </rPh>
    <rPh sb="26" eb="28">
      <t>フタン</t>
    </rPh>
    <rPh sb="29" eb="30">
      <t>チイ</t>
    </rPh>
    <rPh sb="40" eb="43">
      <t>セダイカン</t>
    </rPh>
    <rPh sb="44" eb="46">
      <t>コウヘイ</t>
    </rPh>
    <rPh sb="46" eb="47">
      <t>セイ</t>
    </rPh>
    <rPh sb="48" eb="50">
      <t>コウリョ</t>
    </rPh>
    <rPh sb="56" eb="58">
      <t>ケイカク</t>
    </rPh>
    <rPh sb="58" eb="59">
      <t>テキ</t>
    </rPh>
    <rPh sb="60" eb="63">
      <t>チホウサイ</t>
    </rPh>
    <rPh sb="63" eb="65">
      <t>ハッコウ</t>
    </rPh>
    <rPh sb="66" eb="68">
      <t>シセツ</t>
    </rPh>
    <rPh sb="69" eb="70">
      <t>チョウ</t>
    </rPh>
    <rPh sb="70" eb="72">
      <t>ジュミョウ</t>
    </rPh>
    <rPh sb="72" eb="73">
      <t>カ</t>
    </rPh>
    <rPh sb="74" eb="75">
      <t>ツト</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</si>
  <si>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</si>
  <si>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</si>
  <si>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</si>
  <si>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</si>
  <si>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</si>
  <si>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</si>
  <si>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平成27年度以降将来負担比率なしとなっている。
実質公債費比率は類似団体と比較して低い水準にはあるが、徐々に上昇傾向であるため、将来負担に注視しながら、
世代間の公平性を考慮したうえで、計画的地方債発行に努めていく。</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</si>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</sst>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4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Border="1" applyAlignment="1">
      <alignment horizontal="center" vertical="center" wrapText="1"/>
    </xf>
    <xf numFmtId="177" fontId="14" fillId="0" borderId="5" xfId="5" applyNumberFormat="1" applyFont="1" applyBorder="1" applyAlignment="1">
      <alignment horizontal="right" vertical="center" shrinkToFit="1"/>
    </xf>
    <xf numFmtId="177" fontId="14" fillId="0" borderId="10" xfId="5" applyNumberFormat="1" applyFont="1" applyBorder="1" applyAlignment="1">
      <alignment horizontal="right" vertical="center" shrinkToFit="1"/>
    </xf>
    <xf numFmtId="0" fontId="14" fillId="0" borderId="11" xfId="1" applyFont="1" applyBorder="1" applyAlignment="1">
      <alignment horizontal="center" vertical="center" wrapText="1"/>
    </xf>
    <xf numFmtId="177" fontId="14" fillId="0" borderId="15" xfId="5" applyNumberFormat="1" applyFont="1" applyBorder="1" applyAlignment="1">
      <alignment horizontal="right" vertical="center" shrinkToFit="1"/>
    </xf>
    <xf numFmtId="177" fontId="14" fillId="0" borderId="16" xfId="5" applyNumberFormat="1" applyFont="1" applyBorder="1" applyAlignment="1">
      <alignment horizontal="right" vertical="center" shrinkToFit="1"/>
    </xf>
    <xf numFmtId="177" fontId="14" fillId="0" borderId="34" xfId="5" applyNumberFormat="1" applyFont="1" applyBorder="1" applyAlignment="1">
      <alignment horizontal="right" vertical="center" shrinkToFit="1"/>
    </xf>
    <xf numFmtId="177" fontId="14" fillId="0" borderId="35" xfId="5" applyNumberFormat="1" applyFont="1" applyBorder="1" applyAlignment="1">
      <alignment horizontal="right" vertical="center" shrinkToFit="1"/>
    </xf>
    <xf numFmtId="0" fontId="14" fillId="0" borderId="47" xfId="1" applyFont="1" applyBorder="1" applyAlignment="1">
      <alignment horizontal="center" vertical="center"/>
    </xf>
    <xf numFmtId="177" fontId="14" fillId="0" borderId="34" xfId="5" applyNumberFormat="1" applyFont="1" applyBorder="1" applyAlignment="1" applyProtection="1">
      <alignment horizontal="right" vertical="center" shrinkToFit="1"/>
      <protection locked="0"/>
    </xf>
    <xf numFmtId="177" fontId="14" fillId="0" borderId="35" xfId="5" applyNumberFormat="1" applyFont="1" applyBorder="1" applyAlignment="1" applyProtection="1">
      <alignment horizontal="right" vertical="center" shrinkToFit="1"/>
      <protection locked="0"/>
    </xf>
    <xf numFmtId="0" fontId="14" fillId="0" borderId="52" xfId="1" applyFont="1" applyBorder="1" applyAlignment="1">
      <alignment horizontal="center" vertical="center"/>
    </xf>
    <xf numFmtId="0" fontId="14" fillId="0" borderId="1" xfId="1" applyFont="1" applyBorder="1" applyAlignment="1">
      <alignment horizontal="center" vertical="center"/>
    </xf>
    <xf numFmtId="177" fontId="14" fillId="0" borderId="53" xfId="5" applyNumberFormat="1" applyFont="1" applyBorder="1" applyAlignment="1">
      <alignment horizontal="right" vertical="center" shrinkToFit="1"/>
    </xf>
    <xf numFmtId="177" fontId="14" fillId="0" borderId="6" xfId="5" applyNumberFormat="1" applyFont="1" applyBorder="1" applyAlignment="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58" xfId="6" applyNumberFormat="1" applyFont="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Border="1" applyAlignment="1">
      <alignment vertical="center"/>
    </xf>
    <xf numFmtId="179" fontId="18" fillId="0" borderId="61" xfId="6" applyNumberFormat="1" applyFont="1" applyBorder="1" applyAlignment="1">
      <alignment vertical="center"/>
    </xf>
    <xf numFmtId="180" fontId="18" fillId="0" borderId="59" xfId="6" applyNumberFormat="1" applyFont="1" applyBorder="1" applyAlignment="1">
      <alignment vertical="center"/>
    </xf>
    <xf numFmtId="179" fontId="18" fillId="0" borderId="62" xfId="6" applyNumberFormat="1" applyFont="1" applyBorder="1" applyAlignment="1">
      <alignment vertical="center"/>
    </xf>
    <xf numFmtId="180" fontId="18" fillId="0" borderId="63" xfId="6" applyNumberFormat="1" applyFont="1" applyBorder="1" applyAlignment="1">
      <alignment vertical="center"/>
    </xf>
    <xf numFmtId="180" fontId="18" fillId="0" borderId="60" xfId="6" applyNumberFormat="1" applyFont="1" applyBorder="1" applyAlignment="1">
      <alignment vertical="center"/>
    </xf>
    <xf numFmtId="179" fontId="18" fillId="0" borderId="60" xfId="6" applyNumberFormat="1" applyFont="1" applyBorder="1" applyAlignment="1">
      <alignment vertical="center" wrapText="1"/>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lignment vertical="center"/>
    </xf>
    <xf numFmtId="0" fontId="35"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8" fillId="0" borderId="34" xfId="16" applyNumberFormat="1" applyFont="1" applyBorder="1" applyAlignment="1">
      <alignment horizontal="right" vertical="center" shrinkToFit="1"/>
    </xf>
    <xf numFmtId="190" fontId="18"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8" fillId="0" borderId="34" xfId="16" applyNumberFormat="1" applyFont="1" applyBorder="1" applyAlignment="1">
      <alignment horizontal="right" vertical="center" shrinkToFit="1"/>
    </xf>
    <xf numFmtId="187" fontId="18"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5"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58" xfId="19" applyNumberFormat="1" applyFont="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Border="1" applyAlignment="1">
      <alignment horizontal="right" vertical="center" shrinkToFit="1"/>
    </xf>
    <xf numFmtId="177" fontId="18" fillId="0" borderId="61" xfId="19" applyNumberFormat="1" applyFont="1" applyBorder="1" applyAlignment="1">
      <alignment horizontal="right" vertical="center" shrinkToFit="1"/>
    </xf>
    <xf numFmtId="187" fontId="18" fillId="0" borderId="59" xfId="19" applyNumberFormat="1" applyFont="1" applyBorder="1" applyAlignment="1">
      <alignment horizontal="right" vertical="center" shrinkToFit="1"/>
    </xf>
    <xf numFmtId="177" fontId="18" fillId="0" borderId="62" xfId="19" applyNumberFormat="1" applyFont="1" applyBorder="1" applyAlignment="1">
      <alignment horizontal="right" vertical="center" shrinkToFit="1"/>
    </xf>
    <xf numFmtId="187" fontId="18" fillId="0" borderId="63" xfId="19" applyNumberFormat="1" applyFont="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87" fontId="18"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9" xfId="8" applyFont="1" applyBorder="1" applyAlignment="1">
      <alignment horizontal="center" vertical="center"/>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68" xfId="8" applyFont="1" applyBorder="1" applyAlignment="1">
      <alignment horizontal="center" vertical="center"/>
    </xf>
    <xf numFmtId="0" fontId="21" fillId="0" borderId="40"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37" xfId="8" applyFont="1" applyBorder="1" applyAlignment="1">
      <alignment horizontal="center" vertical="center"/>
    </xf>
    <xf numFmtId="0" fontId="21" fillId="0" borderId="69" xfId="8" applyFont="1" applyBorder="1" applyAlignment="1">
      <alignment horizontal="center" vertical="center"/>
    </xf>
    <xf numFmtId="0" fontId="21" fillId="0" borderId="7" xfId="8" applyFont="1" applyBorder="1" applyAlignment="1">
      <alignment horizontal="center" vertical="center"/>
    </xf>
    <xf numFmtId="0" fontId="21" fillId="0" borderId="0" xfId="8" applyFont="1" applyAlignment="1">
      <alignment horizontal="center" vertical="center"/>
    </xf>
    <xf numFmtId="0" fontId="21" fillId="0" borderId="24" xfId="8" applyFont="1" applyBorder="1" applyAlignment="1">
      <alignment horizontal="center" vertical="center"/>
    </xf>
    <xf numFmtId="0" fontId="21" fillId="0" borderId="56" xfId="8" applyFont="1" applyBorder="1" applyAlignment="1">
      <alignment horizontal="center" vertical="center"/>
    </xf>
    <xf numFmtId="0" fontId="21" fillId="0" borderId="66" xfId="8" applyFont="1" applyBorder="1" applyAlignment="1">
      <alignment horizontal="center" vertical="center"/>
    </xf>
    <xf numFmtId="0" fontId="21" fillId="0" borderId="67" xfId="8" applyFont="1" applyBorder="1" applyAlignment="1">
      <alignment horizontal="center" vertical="center"/>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3" xfId="8" applyFont="1" applyBorder="1" applyAlignment="1">
      <alignment horizontal="center" vertical="center"/>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7" xfId="8" applyFont="1" applyBorder="1" applyAlignment="1">
      <alignment horizontal="left" vertical="center"/>
    </xf>
    <xf numFmtId="0" fontId="21" fillId="0" borderId="0" xfId="8" applyFont="1" applyAlignment="1">
      <alignment horizontal="left" vertical="center"/>
    </xf>
    <xf numFmtId="0" fontId="21" fillId="0" borderId="66" xfId="8" applyFont="1" applyBorder="1" applyAlignment="1">
      <alignment horizontal="left" vertical="center"/>
    </xf>
    <xf numFmtId="0" fontId="21" fillId="0" borderId="14" xfId="8" applyFont="1" applyBorder="1" applyAlignment="1">
      <alignment horizontal="center" vertical="center"/>
    </xf>
    <xf numFmtId="0" fontId="21" fillId="0" borderId="51" xfId="8" applyFont="1" applyBorder="1" applyAlignment="1">
      <alignment horizontal="center" vertical="center"/>
    </xf>
    <xf numFmtId="0" fontId="21" fillId="0" borderId="15" xfId="8" applyFont="1" applyBorder="1" applyAlignment="1">
      <alignment horizontal="center" vertical="center"/>
    </xf>
    <xf numFmtId="0" fontId="21" fillId="0" borderId="52"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41" xfId="8" applyFont="1" applyBorder="1" applyAlignment="1">
      <alignment horizontal="center" vertical="center"/>
    </xf>
    <xf numFmtId="0" fontId="21" fillId="0" borderId="16"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0" fontId="21" fillId="0" borderId="11" xfId="8" applyFont="1" applyBorder="1" applyAlignment="1">
      <alignment horizontal="center" vertical="center"/>
    </xf>
    <xf numFmtId="0" fontId="21" fillId="0" borderId="12"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0" xfId="8" applyNumberFormat="1" applyFont="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0" xfId="8" applyFont="1" applyBorder="1">
      <alignment vertical="center"/>
    </xf>
    <xf numFmtId="0" fontId="21" fillId="0" borderId="31" xfId="8" applyFont="1" applyBorder="1">
      <alignment vertical="center"/>
    </xf>
    <xf numFmtId="0" fontId="21" fillId="0" borderId="42"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77"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39" xfId="8" applyFont="1" applyBorder="1">
      <alignment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32" xfId="8" applyNumberFormat="1" applyFont="1" applyBorder="1" applyAlignment="1">
      <alignment horizontal="right" vertical="center" shrinkToFit="1"/>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41" xfId="8" applyFont="1" applyBorder="1">
      <alignment vertical="center"/>
    </xf>
    <xf numFmtId="0" fontId="25" fillId="0" borderId="31" xfId="8" applyFont="1" applyBorder="1">
      <alignment vertical="center"/>
    </xf>
    <xf numFmtId="0" fontId="25" fillId="0" borderId="42" xfId="8" applyFont="1" applyBorder="1">
      <alignment vertical="center"/>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1" fillId="0" borderId="42"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Border="1" applyAlignment="1">
      <alignment horizontal="left" vertical="center"/>
    </xf>
    <xf numFmtId="0" fontId="21" fillId="0" borderId="8" xfId="10" applyBorder="1" applyAlignment="1">
      <alignment horizontal="left" vertical="center"/>
    </xf>
    <xf numFmtId="0" fontId="21" fillId="0" borderId="9" xfId="10" applyBorder="1" applyAlignment="1">
      <alignment horizontal="lef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78" fontId="21" fillId="0" borderId="8" xfId="8" applyNumberFormat="1" applyFont="1" applyBorder="1" applyAlignment="1">
      <alignment horizontal="right"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8"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4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8" fillId="0" borderId="31" xfId="8" applyFont="1" applyBorder="1">
      <alignment vertical="center"/>
    </xf>
    <xf numFmtId="0" fontId="28" fillId="0" borderId="42" xfId="8" applyFont="1" applyBorder="1">
      <alignmen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49" fontId="21" fillId="0" borderId="0" xfId="8" applyNumberFormat="1" applyFont="1" applyAlignment="1">
      <alignment horizontal="lef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0" fontId="21" fillId="0" borderId="1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1" fillId="0" borderId="0" xfId="8" applyFont="1" applyAlignment="1">
      <alignment horizontal="center" vertical="center" shrinkToFit="1"/>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pplyProtection="1">
      <alignment horizontal="center" vertical="center" shrinkToFit="1"/>
      <protection hidden="1"/>
    </xf>
    <xf numFmtId="0" fontId="21" fillId="0" borderId="0" xfId="8" applyFont="1">
      <alignment vertical="center"/>
    </xf>
    <xf numFmtId="0" fontId="21" fillId="0" borderId="0" xfId="10">
      <alignment vertical="center"/>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0" fontId="21" fillId="0" borderId="34" xfId="11" applyFont="1" applyBorder="1" applyAlignment="1">
      <alignment horizontal="center" vertical="center"/>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12"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38" xfId="11" applyNumberFormat="1" applyFont="1" applyBorder="1" applyAlignment="1">
      <alignment horizontal="right" vertical="center" shrinkToFit="1"/>
    </xf>
    <xf numFmtId="178" fontId="21" fillId="0" borderId="87"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81" fontId="21" fillId="0" borderId="8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8"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38" xfId="11" applyNumberFormat="1" applyFont="1" applyBorder="1" applyAlignment="1">
      <alignment horizontal="right"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65" xfId="11" applyNumberFormat="1" applyFont="1" applyBorder="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78" fontId="21" fillId="0" borderId="84" xfId="11" applyNumberFormat="1" applyFont="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0" fontId="1" fillId="0" borderId="38" xfId="11" applyBorder="1" applyAlignment="1">
      <alignment horizontal="right" vertical="center" shrinkToFit="1"/>
    </xf>
    <xf numFmtId="181" fontId="21" fillId="0" borderId="41" xfId="11" applyNumberFormat="1" applyFont="1" applyBorder="1" applyAlignment="1">
      <alignment horizontal="right" vertical="center" shrinkToFit="1"/>
    </xf>
    <xf numFmtId="181" fontId="21" fillId="0" borderId="65" xfId="11" applyNumberFormat="1" applyFont="1" applyBorder="1" applyAlignment="1">
      <alignment horizontal="right" vertical="center" shrinkToFit="1"/>
    </xf>
    <xf numFmtId="181"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1"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178" fontId="21" fillId="0" borderId="37" xfId="11" applyNumberFormat="1" applyFont="1" applyBorder="1" applyAlignment="1">
      <alignment horizontal="right" vertical="center" shrinkToFit="1"/>
    </xf>
    <xf numFmtId="178" fontId="21" fillId="0" borderId="56" xfId="11" applyNumberFormat="1" applyFont="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91"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6" borderId="75" xfId="12" applyFont="1" applyFill="1" applyBorder="1" applyAlignment="1">
      <alignment horizontal="left" vertical="center"/>
    </xf>
    <xf numFmtId="0" fontId="35" fillId="6" borderId="75" xfId="12" applyFont="1" applyFill="1" applyBorder="1">
      <alignment vertical="center"/>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36" xfId="12" applyFont="1" applyFill="1" applyBorder="1" applyAlignment="1" applyProtection="1">
      <alignment horizontal="center" vertical="center" wrapText="1"/>
      <protection locked="0"/>
    </xf>
    <xf numFmtId="0" fontId="35" fillId="7" borderId="9"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4" xfId="15" applyFont="1" applyBorder="1" applyAlignment="1" applyProtection="1">
      <alignment horizontal="lef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9" xfId="15" applyFont="1" applyBorder="1" applyAlignment="1" applyProtection="1">
      <alignment horizontal="left" vertical="center" shrinkToFit="1"/>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29"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6" borderId="8" xfId="12" applyFont="1" applyFill="1" applyBorder="1" applyAlignment="1">
      <alignment horizontal="left" vertical="center"/>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177" fontId="35" fillId="0" borderId="116" xfId="12"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187" fontId="35" fillId="8" borderId="134"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0" fontId="35" fillId="7" borderId="64" xfId="12" applyFont="1" applyFill="1" applyBorder="1" applyAlignment="1" applyProtection="1">
      <alignment horizontal="center" vertical="center" wrapText="1"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39"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2" xfId="12" applyFont="1" applyFill="1" applyBorder="1" applyAlignment="1">
      <alignment horizontal="center" vertical="center"/>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0" xfId="12" applyFont="1" applyFill="1" applyBorder="1" applyAlignment="1">
      <alignment horizontal="center" vertical="center"/>
    </xf>
    <xf numFmtId="0" fontId="35" fillId="6" borderId="34" xfId="12" applyFont="1" applyFill="1" applyBorder="1" applyAlignment="1">
      <alignment horizontal="center" vertical="center"/>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65"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38" xfId="12" applyFont="1" applyFill="1" applyBorder="1" applyAlignment="1">
      <alignment horizontal="left" vertical="center"/>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56" xfId="12" applyFont="1" applyFill="1" applyBorder="1">
      <alignment vertical="center"/>
    </xf>
    <xf numFmtId="0" fontId="35"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0" fontId="35" fillId="6" borderId="37" xfId="12" applyFont="1" applyFill="1" applyBorder="1">
      <alignment vertical="center"/>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0" fontId="35" fillId="6" borderId="31" xfId="12" applyFont="1" applyFill="1" applyBorder="1" applyAlignment="1">
      <alignment horizontal="center" vertical="center" wrapText="1"/>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161"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177" fontId="35" fillId="6" borderId="37" xfId="14" applyNumberFormat="1" applyFont="1" applyFill="1" applyBorder="1" applyAlignment="1">
      <alignment horizontal="right" vertical="center" shrinkToFit="1"/>
    </xf>
    <xf numFmtId="0" fontId="37" fillId="6" borderId="42" xfId="12" applyFont="1" applyFill="1" applyBorder="1" applyAlignment="1">
      <alignment horizontal="center" vertical="center"/>
    </xf>
    <xf numFmtId="0" fontId="35" fillId="6" borderId="4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1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187" fontId="35" fillId="6" borderId="129"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81"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45" xfId="12" applyFont="1" applyFill="1" applyBorder="1" applyAlignment="1">
      <alignment horizontal="center" vertical="center"/>
    </xf>
    <xf numFmtId="0" fontId="35" fillId="6" borderId="72" xfId="12" applyFont="1" applyFill="1" applyBorder="1">
      <alignment vertical="center"/>
    </xf>
    <xf numFmtId="0" fontId="35" fillId="6" borderId="70"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51" xfId="14" applyNumberFormat="1" applyFont="1" applyFill="1" applyBorder="1" applyAlignment="1">
      <alignment horizontal="right" vertical="center" shrinkToFit="1"/>
    </xf>
    <xf numFmtId="0" fontId="35" fillId="6" borderId="26" xfId="12" applyFont="1" applyFill="1" applyBorder="1" applyAlignment="1">
      <alignment horizontal="center" vertical="center"/>
    </xf>
    <xf numFmtId="0" fontId="35" fillId="6" borderId="1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0" fontId="35" fillId="6" borderId="7" xfId="12" applyFont="1" applyFill="1" applyBorder="1">
      <alignment vertical="center"/>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4" fillId="0" borderId="39" xfId="1" applyFont="1" applyBorder="1" applyAlignment="1" applyProtection="1">
      <alignment horizontal="left" vertical="center" wrapText="1"/>
      <protection locked="0"/>
    </xf>
    <xf numFmtId="0" fontId="14" fillId="0" borderId="31" xfId="1" applyFont="1" applyBorder="1" applyAlignment="1" applyProtection="1">
      <alignment horizontal="left" vertical="center" wrapText="1"/>
      <protection locked="0"/>
    </xf>
    <xf numFmtId="0" fontId="14" fillId="0" borderId="32" xfId="1" applyFont="1" applyBorder="1" applyAlignment="1" applyProtection="1">
      <alignment horizontal="left" vertical="center" wrapText="1"/>
      <protection locked="0"/>
    </xf>
    <xf numFmtId="0" fontId="14" fillId="0" borderId="2" xfId="1" applyFont="1" applyBorder="1" applyAlignment="1">
      <alignment horizontal="left" vertical="center"/>
    </xf>
    <xf numFmtId="0" fontId="14" fillId="0" borderId="3" xfId="1" applyFont="1" applyBorder="1" applyAlignment="1">
      <alignment horizontal="left" vertical="center"/>
    </xf>
    <xf numFmtId="0" fontId="14" fillId="0" borderId="8" xfId="1" applyFont="1" applyBorder="1" applyAlignment="1">
      <alignment horizontal="left" vertical="center" wrapText="1"/>
    </xf>
    <xf numFmtId="0" fontId="14" fillId="0" borderId="9" xfId="1" applyFont="1" applyBorder="1" applyAlignment="1">
      <alignment horizontal="left" vertical="center" wrapText="1"/>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31" xfId="1" applyFont="1" applyBorder="1" applyAlignment="1">
      <alignment horizontal="left" vertical="center"/>
    </xf>
    <xf numFmtId="0" fontId="14" fillId="0" borderId="32" xfId="1" applyFont="1" applyBorder="1" applyAlignment="1">
      <alignment horizontal="left" vertical="center"/>
    </xf>
    <xf numFmtId="0" fontId="0" fillId="6" borderId="0" xfId="6" applyFont="1" applyFill="1" applyAlignment="1">
      <alignment vertical="center"/>
    </xf>
    <xf numFmtId="0" fontId="17" fillId="6" borderId="0" xfId="6" applyFill="1" applyAlignment="1" applyProtection="1">
      <alignment vertical="center"/>
      <protection hidden="1"/>
    </xf>
    <xf numFmtId="0" fontId="17"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7"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40"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A7433740-20A3-47D9-8D69-D3E95138DEFE}"/>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worksheet" Target="worksheets/sheet13.xml" /><Relationship Id="rId18" Type="http://schemas.openxmlformats.org/officeDocument/2006/relationships/externalLink" Target="externalLinks/externalLink1.xml" /><Relationship Id="rId3" Type="http://schemas.openxmlformats.org/officeDocument/2006/relationships/worksheet" Target="worksheets/sheet3.xml" /><Relationship Id="rId21" Type="http://schemas.openxmlformats.org/officeDocument/2006/relationships/sharedStrings" Target="sharedStrings.xml" /><Relationship Id="rId7" Type="http://schemas.openxmlformats.org/officeDocument/2006/relationships/worksheet" Target="worksheets/sheet7.xml" /><Relationship Id="rId12" Type="http://schemas.openxmlformats.org/officeDocument/2006/relationships/worksheet" Target="worksheets/sheet12.xml" /><Relationship Id="rId17" Type="http://schemas.openxmlformats.org/officeDocument/2006/relationships/worksheet" Target="worksheets/sheet17.xml" /><Relationship Id="rId2" Type="http://schemas.openxmlformats.org/officeDocument/2006/relationships/worksheet" Target="worksheets/sheet2.xml" /><Relationship Id="rId16" Type="http://schemas.openxmlformats.org/officeDocument/2006/relationships/worksheet" Target="worksheets/sheet16.xml" /><Relationship Id="rId20" Type="http://schemas.openxmlformats.org/officeDocument/2006/relationships/styles" Target="styles.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worksheet" Target="worksheets/sheet15.xml" /><Relationship Id="rId10" Type="http://schemas.openxmlformats.org/officeDocument/2006/relationships/worksheet" Target="worksheets/sheet10.xml" /><Relationship Id="rId19" Type="http://schemas.openxmlformats.org/officeDocument/2006/relationships/theme" Target="theme/theme1.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 Id="rId22" Type="http://schemas.openxmlformats.org/officeDocument/2006/relationships/calcChain" Target="calcChain.xml" /></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118252</c:v>
                </c:pt>
                <c:pt idx="1">
                  <c:v>120302</c:v>
                </c:pt>
                <c:pt idx="2">
                  <c:v>114841</c:v>
                </c:pt>
                <c:pt idx="3">
                  <c:v>124145</c:v>
                </c:pt>
                <c:pt idx="4">
                  <c:v>131480</c:v>
                </c:pt>
              </c:numCache>
            </c:numRef>
          </c:val>
          <c:smooth val="0"/>
          <c:extLst>
            <c:ext xmlns:c16="http://schemas.microsoft.com/office/drawing/2014/chart" uri="{C3380CC4-5D6E-409C-BE32-E72D297353CC}">
              <c16:uniqueId val="{00000000-ECFB-4117-96CA-8D69C6EAE96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32216</c:v>
                </c:pt>
                <c:pt idx="1">
                  <c:v>34178</c:v>
                </c:pt>
                <c:pt idx="2">
                  <c:v>37765</c:v>
                </c:pt>
                <c:pt idx="3">
                  <c:v>26886</c:v>
                </c:pt>
                <c:pt idx="4">
                  <c:v>40996</c:v>
                </c:pt>
              </c:numCache>
            </c:numRef>
          </c:val>
          <c:smooth val="0"/>
          <c:extLst>
            <c:ext xmlns:c16="http://schemas.microsoft.com/office/drawing/2014/chart" uri="{C3380CC4-5D6E-409C-BE32-E72D297353CC}">
              <c16:uniqueId val="{00000001-ECFB-4117-96CA-8D69C6EAE961}"/>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6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11.07</c:v>
                </c:pt>
                <c:pt idx="1">
                  <c:v>15.37</c:v>
                </c:pt>
                <c:pt idx="2">
                  <c:v>12.41</c:v>
                </c:pt>
                <c:pt idx="3">
                  <c:v>15.61</c:v>
                </c:pt>
                <c:pt idx="4">
                  <c:v>10.38</c:v>
                </c:pt>
              </c:numCache>
            </c:numRef>
          </c:val>
          <c:extLst>
            <c:ext xmlns:c16="http://schemas.microsoft.com/office/drawing/2014/chart" uri="{C3380CC4-5D6E-409C-BE32-E72D297353CC}">
              <c16:uniqueId val="{00000000-3A17-4AE0-BCAD-A0CEA22438B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30.07</c:v>
                </c:pt>
                <c:pt idx="1">
                  <c:v>32.81</c:v>
                </c:pt>
                <c:pt idx="2">
                  <c:v>44.67</c:v>
                </c:pt>
                <c:pt idx="3">
                  <c:v>47.72</c:v>
                </c:pt>
                <c:pt idx="4">
                  <c:v>46.94</c:v>
                </c:pt>
              </c:numCache>
            </c:numRef>
          </c:val>
          <c:extLst>
            <c:ext xmlns:c16="http://schemas.microsoft.com/office/drawing/2014/chart" uri="{C3380CC4-5D6E-409C-BE32-E72D297353CC}">
              <c16:uniqueId val="{00000001-3A17-4AE0-BCAD-A0CEA22438B9}"/>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-7.11</c:v>
                </c:pt>
                <c:pt idx="1">
                  <c:v>9.89</c:v>
                </c:pt>
                <c:pt idx="2">
                  <c:v>11.13</c:v>
                </c:pt>
                <c:pt idx="3">
                  <c:v>4.8899999999999997</c:v>
                </c:pt>
                <c:pt idx="4">
                  <c:v>-5.74</c:v>
                </c:pt>
              </c:numCache>
            </c:numRef>
          </c:val>
          <c:smooth val="0"/>
          <c:extLst>
            <c:ext xmlns:c16="http://schemas.microsoft.com/office/drawing/2014/chart" uri="{C3380CC4-5D6E-409C-BE32-E72D297353CC}">
              <c16:uniqueId val="{00000002-3A17-4AE0-BCAD-A0CEA22438B9}"/>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#N/A</c:v>
                </c:pt>
                <c:pt idx="1">
                  <c:v>0.18</c:v>
                </c:pt>
                <c:pt idx="2">
                  <c:v>#N/A</c:v>
                </c:pt>
                <c:pt idx="3">
                  <c:v>0.1</c:v>
                </c:pt>
                <c:pt idx="4">
                  <c:v>#N/A</c:v>
                </c:pt>
                <c:pt idx="5">
                  <c:v>0.13</c:v>
                </c:pt>
                <c:pt idx="6">
                  <c:v>#N/A</c:v>
                </c:pt>
                <c:pt idx="7">
                  <c:v>0.19</c:v>
                </c:pt>
                <c:pt idx="8">
                  <c:v>0</c:v>
                </c:pt>
                <c:pt idx="9">
                  <c:v>0</c:v>
                </c:pt>
              </c:numCache>
            </c:numRef>
          </c:val>
          <c:extLst>
            <c:ext xmlns:c16="http://schemas.microsoft.com/office/drawing/2014/chart" uri="{C3380CC4-5D6E-409C-BE32-E72D297353CC}">
              <c16:uniqueId val="{00000000-1230-4F4C-969A-EABD1F524BD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1230-4F4C-969A-EABD1F524BDD}"/>
            </c:ext>
          </c:extLst>
        </c:ser>
        <c:ser>
          <c:idx val="2"/>
          <c:order val="2"/>
          <c:tx>
            <c:strRef>
              <c:f>データシート!$A$29</c:f>
              <c:strCache>
                <c:ptCount val="1"/>
                <c:pt idx="0">
                  <c:v>学校給食センター事業特別会計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#N/A</c:v>
                </c:pt>
                <c:pt idx="1">
                  <c:v>0.1</c:v>
                </c:pt>
                <c:pt idx="2">
                  <c:v>#N/A</c:v>
                </c:pt>
                <c:pt idx="3">
                  <c:v>0.11</c:v>
                </c:pt>
                <c:pt idx="4">
                  <c:v>#N/A</c:v>
                </c:pt>
                <c:pt idx="5">
                  <c:v>0.09</c:v>
                </c:pt>
                <c:pt idx="6">
                  <c:v>#N/A</c:v>
                </c:pt>
                <c:pt idx="7">
                  <c:v>0.03</c:v>
                </c:pt>
                <c:pt idx="8">
                  <c:v>#N/A</c:v>
                </c:pt>
                <c:pt idx="9">
                  <c:v>0.03</c:v>
                </c:pt>
              </c:numCache>
            </c:numRef>
          </c:val>
          <c:extLst>
            <c:ext xmlns:c16="http://schemas.microsoft.com/office/drawing/2014/chart" uri="{C3380CC4-5D6E-409C-BE32-E72D297353CC}">
              <c16:uniqueId val="{00000002-1230-4F4C-969A-EABD1F524BDD}"/>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#N/A</c:v>
                </c:pt>
                <c:pt idx="1">
                  <c:v>0.03</c:v>
                </c:pt>
                <c:pt idx="2">
                  <c:v>#N/A</c:v>
                </c:pt>
                <c:pt idx="3">
                  <c:v>0.01</c:v>
                </c:pt>
                <c:pt idx="4">
                  <c:v>#N/A</c:v>
                </c:pt>
                <c:pt idx="5">
                  <c:v>0.02</c:v>
                </c:pt>
                <c:pt idx="6">
                  <c:v>#N/A</c:v>
                </c:pt>
                <c:pt idx="7">
                  <c:v>0.03</c:v>
                </c:pt>
                <c:pt idx="8">
                  <c:v>#N/A</c:v>
                </c:pt>
                <c:pt idx="9">
                  <c:v>0.05</c:v>
                </c:pt>
              </c:numCache>
            </c:numRef>
          </c:val>
          <c:extLst>
            <c:ext xmlns:c16="http://schemas.microsoft.com/office/drawing/2014/chart" uri="{C3380CC4-5D6E-409C-BE32-E72D297353CC}">
              <c16:uniqueId val="{00000003-1230-4F4C-969A-EABD1F524BDD}"/>
            </c:ext>
          </c:extLst>
        </c:ser>
        <c:ser>
          <c:idx val="4"/>
          <c:order val="4"/>
          <c:tx>
            <c:strRef>
              <c:f>データシート!$A$31</c:f>
              <c:strCache>
                <c:ptCount val="1"/>
                <c:pt idx="0">
                  <c:v>農業集落排水事業会計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#N/A</c:v>
                </c:pt>
                <c:pt idx="9">
                  <c:v>0.27</c:v>
                </c:pt>
              </c:numCache>
            </c:numRef>
          </c:val>
          <c:extLst>
            <c:ext xmlns:c16="http://schemas.microsoft.com/office/drawing/2014/chart" uri="{C3380CC4-5D6E-409C-BE32-E72D297353CC}">
              <c16:uniqueId val="{00000004-1230-4F4C-969A-EABD1F524BDD}"/>
            </c:ext>
          </c:extLst>
        </c:ser>
        <c:ser>
          <c:idx val="5"/>
          <c:order val="5"/>
          <c:tx>
            <c:strRef>
              <c:f>データシート!$A$32</c:f>
              <c:strCache>
                <c:ptCount val="1"/>
                <c:pt idx="0">
                  <c:v>国保多古中央病院事業会計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1.07</c:v>
                </c:pt>
                <c:pt idx="2">
                  <c:v>#N/A</c:v>
                </c:pt>
                <c:pt idx="3">
                  <c:v>11.5</c:v>
                </c:pt>
                <c:pt idx="4">
                  <c:v>#N/A</c:v>
                </c:pt>
                <c:pt idx="5">
                  <c:v>7.94</c:v>
                </c:pt>
                <c:pt idx="6">
                  <c:v>#N/A</c:v>
                </c:pt>
                <c:pt idx="7">
                  <c:v>8.1</c:v>
                </c:pt>
                <c:pt idx="8">
                  <c:v>#N/A</c:v>
                </c:pt>
                <c:pt idx="9">
                  <c:v>0.45</c:v>
                </c:pt>
              </c:numCache>
            </c:numRef>
          </c:val>
          <c:extLst>
            <c:ext xmlns:c16="http://schemas.microsoft.com/office/drawing/2014/chart" uri="{C3380CC4-5D6E-409C-BE32-E72D297353CC}">
              <c16:uniqueId val="{00000005-1230-4F4C-969A-EABD1F524BDD}"/>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1.65</c:v>
                </c:pt>
                <c:pt idx="2">
                  <c:v>#N/A</c:v>
                </c:pt>
                <c:pt idx="3">
                  <c:v>1.1599999999999999</c:v>
                </c:pt>
                <c:pt idx="4">
                  <c:v>#N/A</c:v>
                </c:pt>
                <c:pt idx="5">
                  <c:v>2.11</c:v>
                </c:pt>
                <c:pt idx="6">
                  <c:v>#N/A</c:v>
                </c:pt>
                <c:pt idx="7">
                  <c:v>2.2999999999999998</c:v>
                </c:pt>
                <c:pt idx="8">
                  <c:v>#N/A</c:v>
                </c:pt>
                <c:pt idx="9">
                  <c:v>0.65</c:v>
                </c:pt>
              </c:numCache>
            </c:numRef>
          </c:val>
          <c:extLst>
            <c:ext xmlns:c16="http://schemas.microsoft.com/office/drawing/2014/chart" uri="{C3380CC4-5D6E-409C-BE32-E72D297353CC}">
              <c16:uniqueId val="{00000006-1230-4F4C-969A-EABD1F524BDD}"/>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1.66</c:v>
                </c:pt>
                <c:pt idx="2">
                  <c:v>#N/A</c:v>
                </c:pt>
                <c:pt idx="3">
                  <c:v>1.7</c:v>
                </c:pt>
                <c:pt idx="4">
                  <c:v>#N/A</c:v>
                </c:pt>
                <c:pt idx="5">
                  <c:v>2.11</c:v>
                </c:pt>
                <c:pt idx="6">
                  <c:v>#N/A</c:v>
                </c:pt>
                <c:pt idx="7">
                  <c:v>2.52</c:v>
                </c:pt>
                <c:pt idx="8">
                  <c:v>#N/A</c:v>
                </c:pt>
                <c:pt idx="9">
                  <c:v>2.75</c:v>
                </c:pt>
              </c:numCache>
            </c:numRef>
          </c:val>
          <c:extLst>
            <c:ext xmlns:c16="http://schemas.microsoft.com/office/drawing/2014/chart" uri="{C3380CC4-5D6E-409C-BE32-E72D297353CC}">
              <c16:uniqueId val="{00000007-1230-4F4C-969A-EABD1F524BDD}"/>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8.5399999999999991</c:v>
                </c:pt>
                <c:pt idx="2">
                  <c:v>#N/A</c:v>
                </c:pt>
                <c:pt idx="3">
                  <c:v>7.76</c:v>
                </c:pt>
                <c:pt idx="4">
                  <c:v>#N/A</c:v>
                </c:pt>
                <c:pt idx="5">
                  <c:v>7.02</c:v>
                </c:pt>
                <c:pt idx="6">
                  <c:v>#N/A</c:v>
                </c:pt>
                <c:pt idx="7">
                  <c:v>6.28</c:v>
                </c:pt>
                <c:pt idx="8">
                  <c:v>#N/A</c:v>
                </c:pt>
                <c:pt idx="9">
                  <c:v>7.14</c:v>
                </c:pt>
              </c:numCache>
            </c:numRef>
          </c:val>
          <c:extLst>
            <c:ext xmlns:c16="http://schemas.microsoft.com/office/drawing/2014/chart" uri="{C3380CC4-5D6E-409C-BE32-E72D297353CC}">
              <c16:uniqueId val="{00000008-1230-4F4C-969A-EABD1F524BD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10.96</c:v>
                </c:pt>
                <c:pt idx="2">
                  <c:v>#N/A</c:v>
                </c:pt>
                <c:pt idx="3">
                  <c:v>15.25</c:v>
                </c:pt>
                <c:pt idx="4">
                  <c:v>#N/A</c:v>
                </c:pt>
                <c:pt idx="5">
                  <c:v>12.32</c:v>
                </c:pt>
                <c:pt idx="6">
                  <c:v>#N/A</c:v>
                </c:pt>
                <c:pt idx="7">
                  <c:v>15.57</c:v>
                </c:pt>
                <c:pt idx="8">
                  <c:v>#N/A</c:v>
                </c:pt>
                <c:pt idx="9">
                  <c:v>10.34</c:v>
                </c:pt>
              </c:numCache>
            </c:numRef>
          </c:val>
          <c:extLst>
            <c:ext xmlns:c16="http://schemas.microsoft.com/office/drawing/2014/chart" uri="{C3380CC4-5D6E-409C-BE32-E72D297353CC}">
              <c16:uniqueId val="{00000009-1230-4F4C-969A-EABD1F524BDD}"/>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432</c:v>
                </c:pt>
                <c:pt idx="5">
                  <c:v>432</c:v>
                </c:pt>
                <c:pt idx="8">
                  <c:v>438</c:v>
                </c:pt>
                <c:pt idx="11">
                  <c:v>439</c:v>
                </c:pt>
                <c:pt idx="14">
                  <c:v>388</c:v>
                </c:pt>
              </c:numCache>
            </c:numRef>
          </c:val>
          <c:extLst>
            <c:ext xmlns:c16="http://schemas.microsoft.com/office/drawing/2014/chart" uri="{C3380CC4-5D6E-409C-BE32-E72D297353CC}">
              <c16:uniqueId val="{00000000-EF3E-43B4-8DC7-E4F1C1F8EB7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F3E-43B4-8DC7-E4F1C1F8EB7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EF3E-43B4-8DC7-E4F1C1F8EB7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67</c:v>
                </c:pt>
                <c:pt idx="3">
                  <c:v>36</c:v>
                </c:pt>
                <c:pt idx="6">
                  <c:v>38</c:v>
                </c:pt>
                <c:pt idx="9">
                  <c:v>37</c:v>
                </c:pt>
                <c:pt idx="12">
                  <c:v>45</c:v>
                </c:pt>
              </c:numCache>
            </c:numRef>
          </c:val>
          <c:extLst>
            <c:ext xmlns:c16="http://schemas.microsoft.com/office/drawing/2014/chart" uri="{C3380CC4-5D6E-409C-BE32-E72D297353CC}">
              <c16:uniqueId val="{00000003-EF3E-43B4-8DC7-E4F1C1F8EB7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218</c:v>
                </c:pt>
                <c:pt idx="3">
                  <c:v>237</c:v>
                </c:pt>
                <c:pt idx="6">
                  <c:v>238</c:v>
                </c:pt>
                <c:pt idx="9">
                  <c:v>261</c:v>
                </c:pt>
                <c:pt idx="12">
                  <c:v>228</c:v>
                </c:pt>
              </c:numCache>
            </c:numRef>
          </c:val>
          <c:extLst>
            <c:ext xmlns:c16="http://schemas.microsoft.com/office/drawing/2014/chart" uri="{C3380CC4-5D6E-409C-BE32-E72D297353CC}">
              <c16:uniqueId val="{00000004-EF3E-43B4-8DC7-E4F1C1F8EB7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F3E-43B4-8DC7-E4F1C1F8EB7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F3E-43B4-8DC7-E4F1C1F8EB7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371</c:v>
                </c:pt>
                <c:pt idx="3">
                  <c:v>401</c:v>
                </c:pt>
                <c:pt idx="6">
                  <c:v>404</c:v>
                </c:pt>
                <c:pt idx="9">
                  <c:v>392</c:v>
                </c:pt>
                <c:pt idx="12">
                  <c:v>386</c:v>
                </c:pt>
              </c:numCache>
            </c:numRef>
          </c:val>
          <c:extLst>
            <c:ext xmlns:c16="http://schemas.microsoft.com/office/drawing/2014/chart" uri="{C3380CC4-5D6E-409C-BE32-E72D297353CC}">
              <c16:uniqueId val="{00000007-EF3E-43B4-8DC7-E4F1C1F8EB79}"/>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224</c:v>
                </c:pt>
                <c:pt idx="2">
                  <c:v>#N/A</c:v>
                </c:pt>
                <c:pt idx="3">
                  <c:v>#N/A</c:v>
                </c:pt>
                <c:pt idx="4">
                  <c:v>242</c:v>
                </c:pt>
                <c:pt idx="5">
                  <c:v>#N/A</c:v>
                </c:pt>
                <c:pt idx="6">
                  <c:v>#N/A</c:v>
                </c:pt>
                <c:pt idx="7">
                  <c:v>242</c:v>
                </c:pt>
                <c:pt idx="8">
                  <c:v>#N/A</c:v>
                </c:pt>
                <c:pt idx="9">
                  <c:v>#N/A</c:v>
                </c:pt>
                <c:pt idx="10">
                  <c:v>251</c:v>
                </c:pt>
                <c:pt idx="11">
                  <c:v>#N/A</c:v>
                </c:pt>
                <c:pt idx="12">
                  <c:v>#N/A</c:v>
                </c:pt>
                <c:pt idx="13">
                  <c:v>271</c:v>
                </c:pt>
                <c:pt idx="14">
                  <c:v>#N/A</c:v>
                </c:pt>
              </c:numCache>
            </c:numRef>
          </c:val>
          <c:smooth val="0"/>
          <c:extLst>
            <c:ext xmlns:c16="http://schemas.microsoft.com/office/drawing/2014/chart" uri="{C3380CC4-5D6E-409C-BE32-E72D297353CC}">
              <c16:uniqueId val="{00000008-EF3E-43B4-8DC7-E4F1C1F8EB79}"/>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4650</c:v>
                </c:pt>
                <c:pt idx="5">
                  <c:v>4598</c:v>
                </c:pt>
                <c:pt idx="8">
                  <c:v>4548</c:v>
                </c:pt>
                <c:pt idx="11">
                  <c:v>4219</c:v>
                </c:pt>
                <c:pt idx="14">
                  <c:v>3914</c:v>
                </c:pt>
              </c:numCache>
            </c:numRef>
          </c:val>
          <c:extLst>
            <c:ext xmlns:c16="http://schemas.microsoft.com/office/drawing/2014/chart" uri="{C3380CC4-5D6E-409C-BE32-E72D297353CC}">
              <c16:uniqueId val="{00000000-439D-4C1B-9F09-F468C268F3C4}"/>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439D-4C1B-9F09-F468C268F3C4}"/>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2770</c:v>
                </c:pt>
                <c:pt idx="5">
                  <c:v>3034</c:v>
                </c:pt>
                <c:pt idx="8">
                  <c:v>3644</c:v>
                </c:pt>
                <c:pt idx="11">
                  <c:v>3767</c:v>
                </c:pt>
                <c:pt idx="14">
                  <c:v>3818</c:v>
                </c:pt>
              </c:numCache>
            </c:numRef>
          </c:val>
          <c:extLst>
            <c:ext xmlns:c16="http://schemas.microsoft.com/office/drawing/2014/chart" uri="{C3380CC4-5D6E-409C-BE32-E72D297353CC}">
              <c16:uniqueId val="{00000002-439D-4C1B-9F09-F468C268F3C4}"/>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439D-4C1B-9F09-F468C268F3C4}"/>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439D-4C1B-9F09-F468C268F3C4}"/>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39D-4C1B-9F09-F468C268F3C4}"/>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933</c:v>
                </c:pt>
                <c:pt idx="3">
                  <c:v>922</c:v>
                </c:pt>
                <c:pt idx="6">
                  <c:v>868</c:v>
                </c:pt>
                <c:pt idx="9">
                  <c:v>915</c:v>
                </c:pt>
                <c:pt idx="12">
                  <c:v>859</c:v>
                </c:pt>
              </c:numCache>
            </c:numRef>
          </c:val>
          <c:extLst>
            <c:ext xmlns:c16="http://schemas.microsoft.com/office/drawing/2014/chart" uri="{C3380CC4-5D6E-409C-BE32-E72D297353CC}">
              <c16:uniqueId val="{00000006-439D-4C1B-9F09-F468C268F3C4}"/>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194</c:v>
                </c:pt>
                <c:pt idx="3">
                  <c:v>214</c:v>
                </c:pt>
                <c:pt idx="6">
                  <c:v>217</c:v>
                </c:pt>
                <c:pt idx="9">
                  <c:v>199</c:v>
                </c:pt>
                <c:pt idx="12">
                  <c:v>179</c:v>
                </c:pt>
              </c:numCache>
            </c:numRef>
          </c:val>
          <c:extLst>
            <c:ext xmlns:c16="http://schemas.microsoft.com/office/drawing/2014/chart" uri="{C3380CC4-5D6E-409C-BE32-E72D297353CC}">
              <c16:uniqueId val="{00000007-439D-4C1B-9F09-F468C268F3C4}"/>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1952</c:v>
                </c:pt>
                <c:pt idx="3">
                  <c:v>606</c:v>
                </c:pt>
                <c:pt idx="6">
                  <c:v>513</c:v>
                </c:pt>
                <c:pt idx="9">
                  <c:v>440</c:v>
                </c:pt>
                <c:pt idx="12">
                  <c:v>368</c:v>
                </c:pt>
              </c:numCache>
            </c:numRef>
          </c:val>
          <c:extLst>
            <c:ext xmlns:c16="http://schemas.microsoft.com/office/drawing/2014/chart" uri="{C3380CC4-5D6E-409C-BE32-E72D297353CC}">
              <c16:uniqueId val="{00000008-439D-4C1B-9F09-F468C268F3C4}"/>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439D-4C1B-9F09-F468C268F3C4}"/>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4038</c:v>
                </c:pt>
                <c:pt idx="3">
                  <c:v>3963</c:v>
                </c:pt>
                <c:pt idx="6">
                  <c:v>3843</c:v>
                </c:pt>
                <c:pt idx="9">
                  <c:v>3555</c:v>
                </c:pt>
                <c:pt idx="12">
                  <c:v>3066</c:v>
                </c:pt>
              </c:numCache>
            </c:numRef>
          </c:val>
          <c:extLst>
            <c:ext xmlns:c16="http://schemas.microsoft.com/office/drawing/2014/chart" uri="{C3380CC4-5D6E-409C-BE32-E72D297353CC}">
              <c16:uniqueId val="{0000000A-439D-4C1B-9F09-F468C268F3C4}"/>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439D-4C1B-9F09-F468C268F3C4}"/>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2133</c:v>
                </c:pt>
                <c:pt idx="1">
                  <c:v>2225</c:v>
                </c:pt>
                <c:pt idx="2">
                  <c:v>2198</c:v>
                </c:pt>
              </c:numCache>
            </c:numRef>
          </c:val>
          <c:extLst>
            <c:ext xmlns:c16="http://schemas.microsoft.com/office/drawing/2014/chart" uri="{C3380CC4-5D6E-409C-BE32-E72D297353CC}">
              <c16:uniqueId val="{00000000-FEB9-4E1A-9FE9-868D6A3DFD49}"/>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356</c:v>
                </c:pt>
                <c:pt idx="1">
                  <c:v>356</c:v>
                </c:pt>
                <c:pt idx="2">
                  <c:v>356</c:v>
                </c:pt>
              </c:numCache>
            </c:numRef>
          </c:val>
          <c:extLst>
            <c:ext xmlns:c16="http://schemas.microsoft.com/office/drawing/2014/chart" uri="{C3380CC4-5D6E-409C-BE32-E72D297353CC}">
              <c16:uniqueId val="{00000001-FEB9-4E1A-9FE9-868D6A3DFD49}"/>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771</c:v>
                </c:pt>
                <c:pt idx="1">
                  <c:v>804</c:v>
                </c:pt>
                <c:pt idx="2">
                  <c:v>874</c:v>
                </c:pt>
              </c:numCache>
            </c:numRef>
          </c:val>
          <c:extLst>
            <c:ext xmlns:c16="http://schemas.microsoft.com/office/drawing/2014/chart" uri="{C3380CC4-5D6E-409C-BE32-E72D297353CC}">
              <c16:uniqueId val="{00000002-FEB9-4E1A-9FE9-868D6A3DFD49}"/>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{1E1243F3-A501-4EBA-9FD6-3A5B10195019}</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9549-4EBB-8288-36F776604F19}"/>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{AF3280B7-D74B-4670-9400-B867B9BB50B1}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9549-4EBB-8288-36F776604F19}"/>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{0A2C2BB8-BF5C-4092-98A7-4168BC029994}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9549-4EBB-8288-36F776604F19}"/>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{75329A9C-A262-4DAB-8D2B-B2D42D94E7E2}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9549-4EBB-8288-36F776604F19}"/>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{8DDC2805-0901-43B2-9FF9-9ED1E1A35399}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9549-4EBB-8288-36F776604F19}"/>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{42B1B8B0-8F62-4F84-BA46-B4FE7E4BC475}</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9549-4EBB-8288-36F776604F19}"/>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{FF7EB808-7F1A-4C15-8D82-66A6312D4911}</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9549-4EBB-8288-36F776604F19}"/>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{58172F96-9862-4D92-AF76-4207C0B461BE}</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9549-4EBB-8288-36F776604F19}"/>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{DE261E11-258C-4A75-98F6-3D49B5D1080E}</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9549-4EBB-8288-36F776604F19}"/>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64.2</c:v>
                </c:pt>
                <c:pt idx="8">
                  <c:v>66.099999999999994</c:v>
                </c:pt>
                <c:pt idx="16">
                  <c:v>67.8</c:v>
                </c:pt>
                <c:pt idx="24">
                  <c:v>69.7</c:v>
                </c:pt>
                <c:pt idx="32">
                  <c:v>71.5</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9549-4EBB-8288-36F776604F19}"/>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{B37A2781-6EDC-41DC-9B11-BE1D58BBA423}</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9549-4EBB-8288-36F776604F19}"/>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{994DB8AD-94C3-4262-8F8D-F213FA9C93C2}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9549-4EBB-8288-36F776604F19}"/>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{321DDFA9-5F59-491A-BF69-692340243B60}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9549-4EBB-8288-36F776604F19}"/>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{380F5C1D-1202-4226-A9D4-1760644CCA4C}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9549-4EBB-8288-36F776604F19}"/>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{4A2CDE9A-86EE-4348-B46F-33A0922F3EC8}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9549-4EBB-8288-36F776604F19}"/>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{34D40A25-84AF-49A5-B96D-0F62E5872165}</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9549-4EBB-8288-36F776604F19}"/>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{1E84C529-1201-4995-A5B4-530802612FE8}</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9549-4EBB-8288-36F776604F19}"/>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{371C54F4-7542-4044-94B7-735619277DE5}</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9549-4EBB-8288-36F776604F19}"/>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{5CCEB683-DD4D-4EEE-8646-722FFDDA4EC0}</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9549-4EBB-8288-36F776604F19}"/>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62.8</c:v>
                </c:pt>
                <c:pt idx="8">
                  <c:v>64.2</c:v>
                </c:pt>
                <c:pt idx="16">
                  <c:v>67</c:v>
                </c:pt>
                <c:pt idx="24">
                  <c:v>67.599999999999994</c:v>
                </c:pt>
                <c:pt idx="32">
                  <c:v>67.900000000000006</c:v>
                </c:pt>
              </c:numCache>
            </c:numRef>
          </c:xVal>
          <c:yVal>
            <c:numRef>
              <c:f>公会計指標分析・財政指標組合せ分析表!$BP$55:$DC$55</c:f>
              <c:numCache>
                <c:formatCode>#,##0.0;"▲ "#,##0.0</c:formatCode>
                <c:ptCount val="40"/>
                <c:pt idx="0">
                  <c:v>43</c:v>
                </c:pt>
                <c:pt idx="8">
                  <c:v>32.4</c:v>
                </c:pt>
                <c:pt idx="16">
                  <c:v>20</c:v>
                </c:pt>
                <c:pt idx="24">
                  <c:v>7.4</c:v>
                </c:pt>
                <c:pt idx="32">
                  <c:v>0</c:v>
                </c:pt>
              </c:numCache>
            </c:numRef>
          </c:yVal>
          <c:smooth val="0"/>
          <c:extLst>
            <c:ext xmlns:c16="http://schemas.microsoft.com/office/drawing/2014/chart" uri="{C3380CC4-5D6E-409C-BE32-E72D297353CC}">
              <c16:uniqueId val="{00000013-9549-4EBB-8288-36F776604F19}"/>
            </c:ext>
          </c:extLst>
        </c:ser>
        <c:dLbls>
          <c:showLegendKey val="0"/>
          <c:showVal val="1"/>
          <c:showCatName val="0"/>
          <c:showSerName val="0"/>
          <c:showPercent val="0"/>
          <c:showBubbleSize val="0"/>
        </c:dLbls>
        <c:axId val="46179840"/>
        <c:axId val="46181760"/>
      </c:scatterChart>
      <c:valAx>
        <c:axId val="46179840"/>
        <c:scaling>
          <c:orientation val="maxMin"/>
          <c:max val="69"/>
          <c:min val="62"/>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5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{16E15078-9C5E-461A-A651-98A56F5F37C7}</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1BAD-4F90-9C27-3483F717DC9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{C5468F9A-7980-42A1-92FC-01AC496A68DC}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BAD-4F90-9C27-3483F717DC9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{8457A99E-A8AB-4F8D-A3EB-C1792D15144F}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BAD-4F90-9C27-3483F717DC9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{9668543F-5D8E-442D-AB71-0DD49DEFCC18}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BAD-4F90-9C27-3483F717DC9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{12A294FF-F150-4773-851B-41CA8D962E44}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BAD-4F90-9C27-3483F717DC9A}"/>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{07D66029-E64A-4871-9396-34830670DD82}</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1BAD-4F90-9C27-3483F717DC9A}"/>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{ADB5C51F-9E7D-4B91-ADAD-3A52D0D68EAE}</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1BAD-4F90-9C27-3483F717DC9A}"/>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{048CEBE7-C1DB-4E69-BBDD-A2B386814846}</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1BAD-4F90-9C27-3483F717DC9A}"/>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{DAFEFCC6-98F9-434B-94ED-A3075FF76D99}</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1BAD-4F90-9C27-3483F717DC9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4.5</c:v>
                </c:pt>
                <c:pt idx="8">
                  <c:v>5.0999999999999996</c:v>
                </c:pt>
                <c:pt idx="16">
                  <c:v>5.7</c:v>
                </c:pt>
                <c:pt idx="24">
                  <c:v>5.8</c:v>
                </c:pt>
                <c:pt idx="32">
                  <c:v>5.9</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1BAD-4F90-9C27-3483F717DC9A}"/>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{993F71BD-B98F-4515-B735-36CD44BA537B}</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1BAD-4F90-9C27-3483F717DC9A}"/>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{CC6FE2CD-BDB6-4644-933A-5651ED8A0205}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BAD-4F90-9C27-3483F717DC9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{BC9BDAD2-5C90-499E-9CFB-78D5A9B69B09}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BAD-4F90-9C27-3483F717DC9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{1DE9AFC6-F73C-4F04-BA30-0353A675250F}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BAD-4F90-9C27-3483F717DC9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{DC6A918E-DB13-49A5-A981-F3542C56C303}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BAD-4F90-9C27-3483F717DC9A}"/>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{B9A42C4D-FA7A-437E-8E6A-C6626CDB8AA2}</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1BAD-4F90-9C27-3483F717DC9A}"/>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{76DF797E-EE4D-4DD1-9566-00F3852BA2CC}</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1BAD-4F90-9C27-3483F717DC9A}"/>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{DF93013C-53AD-4E59-87EE-8367E55984B4}</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1BAD-4F90-9C27-3483F717DC9A}"/>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{69BB79E8-5011-4074-8019-527DAD1CD617}</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1BAD-4F90-9C27-3483F717DC9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9.9</c:v>
                </c:pt>
                <c:pt idx="8">
                  <c:v>9.5</c:v>
                </c:pt>
                <c:pt idx="16">
                  <c:v>9.5</c:v>
                </c:pt>
                <c:pt idx="24">
                  <c:v>9.4</c:v>
                </c:pt>
                <c:pt idx="32">
                  <c:v>9.3000000000000007</c:v>
                </c:pt>
              </c:numCache>
            </c:numRef>
          </c:xVal>
          <c:yVal>
            <c:numRef>
              <c:f>公会計指標分析・財政指標組合せ分析表!$BP$77:$DC$77</c:f>
              <c:numCache>
                <c:formatCode>#,##0.0;"▲ "#,##0.0</c:formatCode>
                <c:ptCount val="40"/>
                <c:pt idx="0">
                  <c:v>43</c:v>
                </c:pt>
                <c:pt idx="8">
                  <c:v>32.4</c:v>
                </c:pt>
                <c:pt idx="16">
                  <c:v>20</c:v>
                </c:pt>
                <c:pt idx="24">
                  <c:v>7.4</c:v>
                </c:pt>
                <c:pt idx="32">
                  <c:v>0</c:v>
                </c:pt>
              </c:numCache>
            </c:numRef>
          </c:yVal>
          <c:smooth val="0"/>
          <c:extLst>
            <c:ext xmlns:c16="http://schemas.microsoft.com/office/drawing/2014/chart" uri="{C3380CC4-5D6E-409C-BE32-E72D297353CC}">
              <c16:uniqueId val="{00000013-1BAD-4F90-9C27-3483F717DC9A}"/>
            </c:ext>
          </c:extLst>
        </c:ser>
        <c:dLbls>
          <c:showLegendKey val="0"/>
          <c:showVal val="1"/>
          <c:showCatName val="0"/>
          <c:showSerName val="0"/>
          <c:showPercent val="0"/>
          <c:showBubbleSize val="0"/>
        </c:dLbls>
        <c:axId val="84219776"/>
        <c:axId val="84234240"/>
      </c:scatterChart>
      <c:valAx>
        <c:axId val="84219776"/>
        <c:scaling>
          <c:orientation val="maxMin"/>
          <c:max val="10"/>
          <c:min val="9.1"/>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5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千葉県多古町</a:t>
          </a:r>
        </a:p>
      </xdr:txBody>
    </xdr:sp>
    <xdr:clientData/>
  </xdr:twoCellAnchor>
  <xdr:twoCellAnchor>
    <xdr:from>
      <xdr:col>83</xdr:col>
      <xdr:colOff>6350</xdr:colOff>
      <xdr:row>2</xdr:row>
      <xdr:rowOff>63500</xdr:rowOff>
    </xdr:from>
    <xdr:to>
      <xdr:col>95</xdr:col>
      <xdr:colOff>152400</xdr:colOff>
      <xdr:row>5</xdr:row>
      <xdr:rowOff>107950</xdr:rowOff>
    </xdr:to>
    <xdr:sp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13,588
13,013
72.80
8,764,966
8,236,308
486,176
4,682,364
3,248,365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[0.53]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6350</xdr:colOff>
      <xdr:row>31</xdr:row>
      <xdr:rowOff>146050</xdr:rowOff>
    </xdr:from>
    <xdr:to>
      <xdr:col>49</xdr:col>
      <xdr:colOff>19050</xdr:colOff>
      <xdr:row>33</xdr:row>
      <xdr:rowOff>57150</xdr:rowOff>
    </xdr:to>
    <xdr:sp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成田空港周辺地域という特徴から、類似団体平均を上回る税収があるため、０．５３と類似団体内では</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位となっている。</a:t>
          </a:r>
        </a:p>
        <a:p>
          <a:r>
            <a:rPr kumimoji="1" lang="ja-JP" altLang="en-US" sz="1300">
              <a:latin typeface="ＭＳ Ｐゴシック" panose="020B0600070205080204" pitchFamily="50" charset="-128"/>
              <a:ea typeface="ＭＳ Ｐゴシック" panose="020B0600070205080204" pitchFamily="50" charset="-128"/>
            </a:rPr>
            <a:t>前年度比０．０１ポイントの減となっており、令和２年度から毎年低下傾向にあるが、経済活動の回復や今後空港機能拡張等による税収増が見込こまれることから、数年以内には増加に転じると見込んでい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118533</xdr:rowOff>
    </xdr:from>
    <xdr:to>
      <xdr:col>23</xdr:col>
      <xdr:colOff>133350</xdr:colOff>
      <xdr:row>45</xdr:row>
      <xdr:rowOff>154517</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462183"/>
          <a:ext cx="0" cy="140758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126594</xdr:rowOff>
    </xdr:from>
    <xdr:ext cx="762000" cy="259045"/>
    <xdr:sp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8418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154517</xdr:rowOff>
    </xdr:from>
    <xdr:to>
      <xdr:col>24</xdr:col>
      <xdr:colOff>12700</xdr:colOff>
      <xdr:row>45</xdr:row>
      <xdr:rowOff>154517</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869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36</xdr:row>
      <xdr:rowOff>33460</xdr:rowOff>
    </xdr:from>
    <xdr:ext cx="762000" cy="259045"/>
    <xdr:sp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205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118533</xdr:rowOff>
    </xdr:from>
    <xdr:to>
      <xdr:col>24</xdr:col>
      <xdr:colOff>12700</xdr:colOff>
      <xdr:row>37</xdr:row>
      <xdr:rowOff>118533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4621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37</xdr:row>
      <xdr:rowOff>78317</xdr:rowOff>
    </xdr:from>
    <xdr:to>
      <xdr:col>23</xdr:col>
      <xdr:colOff>133350</xdr:colOff>
      <xdr:row>37</xdr:row>
      <xdr:rowOff>118533</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6421967"/>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107544</xdr:rowOff>
    </xdr:from>
    <xdr:ext cx="762000" cy="259045"/>
    <xdr:sp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3084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135467</xdr:rowOff>
    </xdr:from>
    <xdr:to>
      <xdr:col>23</xdr:col>
      <xdr:colOff>184150</xdr:colOff>
      <xdr:row>43</xdr:row>
      <xdr:rowOff>65617</xdr:rowOff>
    </xdr:to>
    <xdr:sp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36</xdr:row>
      <xdr:rowOff>169333</xdr:rowOff>
    </xdr:from>
    <xdr:to>
      <xdr:col>19</xdr:col>
      <xdr:colOff>133350</xdr:colOff>
      <xdr:row>37</xdr:row>
      <xdr:rowOff>78317</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6341533"/>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135467</xdr:rowOff>
    </xdr:from>
    <xdr:to>
      <xdr:col>19</xdr:col>
      <xdr:colOff>184150</xdr:colOff>
      <xdr:row>43</xdr:row>
      <xdr:rowOff>65617</xdr:rowOff>
    </xdr:to>
    <xdr:sp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50394</xdr:rowOff>
    </xdr:from>
    <xdr:ext cx="736600" cy="259045"/>
    <xdr:sp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422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35</xdr:row>
      <xdr:rowOff>139700</xdr:rowOff>
    </xdr:from>
    <xdr:to>
      <xdr:col>15</xdr:col>
      <xdr:colOff>82550</xdr:colOff>
      <xdr:row>36</xdr:row>
      <xdr:rowOff>169333</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6140450"/>
          <a:ext cx="889000" cy="201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135467</xdr:rowOff>
    </xdr:from>
    <xdr:to>
      <xdr:col>15</xdr:col>
      <xdr:colOff>133350</xdr:colOff>
      <xdr:row>43</xdr:row>
      <xdr:rowOff>65617</xdr:rowOff>
    </xdr:to>
    <xdr:sp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50394</xdr:rowOff>
    </xdr:from>
    <xdr:ext cx="762000" cy="259045"/>
    <xdr:sp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422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35</xdr:row>
      <xdr:rowOff>139700</xdr:rowOff>
    </xdr:from>
    <xdr:to>
      <xdr:col>11</xdr:col>
      <xdr:colOff>31750</xdr:colOff>
      <xdr:row>35</xdr:row>
      <xdr:rowOff>139700</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61404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146050</xdr:rowOff>
    </xdr:from>
    <xdr:to>
      <xdr:col>11</xdr:col>
      <xdr:colOff>82550</xdr:colOff>
      <xdr:row>42</xdr:row>
      <xdr:rowOff>76200</xdr:rowOff>
    </xdr:to>
    <xdr:sp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60977</xdr:rowOff>
    </xdr:from>
    <xdr:ext cx="762000" cy="259045"/>
    <xdr:sp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135467</xdr:rowOff>
    </xdr:from>
    <xdr:to>
      <xdr:col>7</xdr:col>
      <xdr:colOff>31750</xdr:colOff>
      <xdr:row>43</xdr:row>
      <xdr:rowOff>65617</xdr:rowOff>
    </xdr:to>
    <xdr:sp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50394</xdr:rowOff>
    </xdr:from>
    <xdr:ext cx="762000" cy="259045"/>
    <xdr:sp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422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37</xdr:row>
      <xdr:rowOff>67733</xdr:rowOff>
    </xdr:from>
    <xdr:to>
      <xdr:col>23</xdr:col>
      <xdr:colOff>184150</xdr:colOff>
      <xdr:row>37</xdr:row>
      <xdr:rowOff>169334</xdr:rowOff>
    </xdr:to>
    <xdr:sp textlink="">
      <xdr:nvSpPr>
        <xdr:cNvPr id="88" name="楕円 87">
          <a:extLst>
            <a:ext uri="{FF2B5EF4-FFF2-40B4-BE49-F238E27FC236}">
              <a16:creationId xmlns:a16="http://schemas.microsoft.com/office/drawing/2014/main" id="{00000000-0008-0000-0300-000058000000}"/>
            </a:ext>
          </a:extLst>
        </xdr:cNvPr>
        <xdr:cNvSpPr/>
      </xdr:nvSpPr>
      <xdr:spPr>
        <a:xfrm>
          <a:off x="4902200" y="641138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36</xdr:row>
      <xdr:rowOff>160460</xdr:rowOff>
    </xdr:from>
    <xdr:ext cx="762000" cy="259045"/>
    <xdr:sp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6332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37</xdr:row>
      <xdr:rowOff>27517</xdr:rowOff>
    </xdr:from>
    <xdr:to>
      <xdr:col>19</xdr:col>
      <xdr:colOff>184150</xdr:colOff>
      <xdr:row>37</xdr:row>
      <xdr:rowOff>129117</xdr:rowOff>
    </xdr:to>
    <xdr:sp textlink="">
      <xdr:nvSpPr>
        <xdr:cNvPr id="90" name="楕円 89">
          <a:extLst>
            <a:ext uri="{FF2B5EF4-FFF2-40B4-BE49-F238E27FC236}">
              <a16:creationId xmlns:a16="http://schemas.microsoft.com/office/drawing/2014/main" id="{00000000-0008-0000-0300-00005A000000}"/>
            </a:ext>
          </a:extLst>
        </xdr:cNvPr>
        <xdr:cNvSpPr/>
      </xdr:nvSpPr>
      <xdr:spPr>
        <a:xfrm>
          <a:off x="4064000" y="6371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35</xdr:row>
      <xdr:rowOff>139294</xdr:rowOff>
    </xdr:from>
    <xdr:ext cx="736600" cy="259045"/>
    <xdr:sp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61400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36</xdr:row>
      <xdr:rowOff>118533</xdr:rowOff>
    </xdr:from>
    <xdr:to>
      <xdr:col>15</xdr:col>
      <xdr:colOff>133350</xdr:colOff>
      <xdr:row>37</xdr:row>
      <xdr:rowOff>48683</xdr:rowOff>
    </xdr:to>
    <xdr:sp textlink="">
      <xdr:nvSpPr>
        <xdr:cNvPr id="92" name="楕円 91">
          <a:extLst>
            <a:ext uri="{FF2B5EF4-FFF2-40B4-BE49-F238E27FC236}">
              <a16:creationId xmlns:a16="http://schemas.microsoft.com/office/drawing/2014/main" id="{00000000-0008-0000-0300-00005C000000}"/>
            </a:ext>
          </a:extLst>
        </xdr:cNvPr>
        <xdr:cNvSpPr/>
      </xdr:nvSpPr>
      <xdr:spPr>
        <a:xfrm>
          <a:off x="3175000" y="6290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35</xdr:row>
      <xdr:rowOff>58860</xdr:rowOff>
    </xdr:from>
    <xdr:ext cx="762000" cy="259045"/>
    <xdr:sp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6059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35</xdr:row>
      <xdr:rowOff>88900</xdr:rowOff>
    </xdr:from>
    <xdr:to>
      <xdr:col>11</xdr:col>
      <xdr:colOff>82550</xdr:colOff>
      <xdr:row>36</xdr:row>
      <xdr:rowOff>19050</xdr:rowOff>
    </xdr:to>
    <xdr:sp textlink="">
      <xdr:nvSpPr>
        <xdr:cNvPr id="94" name="楕円 93">
          <a:extLst>
            <a:ext uri="{FF2B5EF4-FFF2-40B4-BE49-F238E27FC236}">
              <a16:creationId xmlns:a16="http://schemas.microsoft.com/office/drawing/2014/main" id="{00000000-0008-0000-0300-00005E000000}"/>
            </a:ext>
          </a:extLst>
        </xdr:cNvPr>
        <xdr:cNvSpPr/>
      </xdr:nvSpPr>
      <xdr:spPr>
        <a:xfrm>
          <a:off x="2286000" y="6089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34</xdr:row>
      <xdr:rowOff>29227</xdr:rowOff>
    </xdr:from>
    <xdr:ext cx="762000" cy="259045"/>
    <xdr:sp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585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35</xdr:row>
      <xdr:rowOff>88900</xdr:rowOff>
    </xdr:from>
    <xdr:to>
      <xdr:col>7</xdr:col>
      <xdr:colOff>31750</xdr:colOff>
      <xdr:row>36</xdr:row>
      <xdr:rowOff>19050</xdr:rowOff>
    </xdr:to>
    <xdr:sp textlink="">
      <xdr:nvSpPr>
        <xdr:cNvPr id="96" name="楕円 95">
          <a:extLst>
            <a:ext uri="{FF2B5EF4-FFF2-40B4-BE49-F238E27FC236}">
              <a16:creationId xmlns:a16="http://schemas.microsoft.com/office/drawing/2014/main" id="{00000000-0008-0000-0300-000060000000}"/>
            </a:ext>
          </a:extLst>
        </xdr:cNvPr>
        <xdr:cNvSpPr/>
      </xdr:nvSpPr>
      <xdr:spPr>
        <a:xfrm>
          <a:off x="1397000" y="6089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34</xdr:row>
      <xdr:rowOff>29227</xdr:rowOff>
    </xdr:from>
    <xdr:ext cx="762000" cy="259045"/>
    <xdr:sp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585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6350</xdr:colOff>
      <xdr:row>54</xdr:row>
      <xdr:rowOff>12700</xdr:rowOff>
    </xdr:from>
    <xdr:to>
      <xdr:col>49</xdr:col>
      <xdr:colOff>19050</xdr:colOff>
      <xdr:row>55</xdr:row>
      <xdr:rowOff>95250</xdr:rowOff>
    </xdr:to>
    <xdr:sp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前年度比５．８ポイントの増となったが、経常一般財源のうち病院建設事業債完済の影響による普通交付税の減少や各組合等における経常負担金の増加により、増となっている。</a:t>
          </a:r>
        </a:p>
        <a:p>
          <a:r>
            <a:rPr kumimoji="1" lang="ja-JP" altLang="en-US" sz="1300">
              <a:latin typeface="ＭＳ Ｐゴシック" panose="020B0600070205080204" pitchFamily="50" charset="-128"/>
              <a:ea typeface="ＭＳ Ｐゴシック" panose="020B0600070205080204" pitchFamily="50" charset="-128"/>
            </a:rPr>
            <a:t>　今後も事務事業の見直しを更に進めるとともに、全ての事務事業の優先度を厳しく点検し、優先度の低い事務事業について計画的に廃止・縮小を進め、経常経費の削減を図る。</a:t>
          </a:r>
        </a:p>
      </xdr:txBody>
    </xdr:sp>
    <xdr:clientData/>
  </xdr:twoCellAnchor>
  <xdr:oneCellAnchor>
    <xdr:from>
      <xdr:col>3</xdr:col>
      <xdr:colOff>95250</xdr:colOff>
      <xdr:row>54</xdr:row>
      <xdr:rowOff>139700</xdr:rowOff>
    </xdr:from>
    <xdr:ext cx="298543" cy="225703"/>
    <xdr:sp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textlink="">
      <xdr:nvSpPr>
        <xdr:cNvPr id="126" name="財政構造の弾力性グラフ枠">
          <a:extLst>
            <a:ext uri="{FF2B5EF4-FFF2-40B4-BE49-F238E27FC236}">
              <a16:creationId xmlns:a16="http://schemas.microsoft.com/office/drawing/2014/main" id="{00000000-0008-0000-0300-00007E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34502</xdr:rowOff>
    </xdr:from>
    <xdr:to>
      <xdr:col>23</xdr:col>
      <xdr:colOff>133350</xdr:colOff>
      <xdr:row>66</xdr:row>
      <xdr:rowOff>102658</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flipV="1">
          <a:off x="4953000" y="9978602"/>
          <a:ext cx="0" cy="14397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74735</xdr:rowOff>
    </xdr:from>
    <xdr:ext cx="762000" cy="259045"/>
    <xdr:sp textlink="">
      <xdr:nvSpPr>
        <xdr:cNvPr id="128" name="財政構造の弾力性最小値テキスト">
          <a:extLst>
            <a:ext uri="{FF2B5EF4-FFF2-40B4-BE49-F238E27FC236}">
              <a16:creationId xmlns:a16="http://schemas.microsoft.com/office/drawing/2014/main" id="{00000000-0008-0000-0300-000080000000}"/>
            </a:ext>
          </a:extLst>
        </xdr:cNvPr>
        <xdr:cNvSpPr txBox="1"/>
      </xdr:nvSpPr>
      <xdr:spPr>
        <a:xfrm>
          <a:off x="5041900" y="11390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102658</xdr:rowOff>
    </xdr:from>
    <xdr:to>
      <xdr:col>24</xdr:col>
      <xdr:colOff>12700</xdr:colOff>
      <xdr:row>66</xdr:row>
      <xdr:rowOff>102658</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1418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120879</xdr:rowOff>
    </xdr:from>
    <xdr:ext cx="762000" cy="259045"/>
    <xdr:sp textlink="">
      <xdr:nvSpPr>
        <xdr:cNvPr id="130" name="財政構造の弾力性最大値テキスト">
          <a:extLst>
            <a:ext uri="{FF2B5EF4-FFF2-40B4-BE49-F238E27FC236}">
              <a16:creationId xmlns:a16="http://schemas.microsoft.com/office/drawing/2014/main" id="{00000000-0008-0000-0300-000082000000}"/>
            </a:ext>
          </a:extLst>
        </xdr:cNvPr>
        <xdr:cNvSpPr txBox="1"/>
      </xdr:nvSpPr>
      <xdr:spPr>
        <a:xfrm>
          <a:off x="5041900" y="97220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34502</xdr:rowOff>
    </xdr:from>
    <xdr:to>
      <xdr:col>24</xdr:col>
      <xdr:colOff>12700</xdr:colOff>
      <xdr:row>58</xdr:row>
      <xdr:rowOff>34502</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99786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59</xdr:row>
      <xdr:rowOff>104352</xdr:rowOff>
    </xdr:from>
    <xdr:to>
      <xdr:col>23</xdr:col>
      <xdr:colOff>133350</xdr:colOff>
      <xdr:row>60</xdr:row>
      <xdr:rowOff>166158</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114800" y="10219902"/>
          <a:ext cx="838200" cy="233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51452</xdr:rowOff>
    </xdr:from>
    <xdr:ext cx="762000" cy="259045"/>
    <xdr:sp textlink="">
      <xdr:nvSpPr>
        <xdr:cNvPr id="133" name="財政構造の弾力性平均値テキスト">
          <a:extLst>
            <a:ext uri="{FF2B5EF4-FFF2-40B4-BE49-F238E27FC236}">
              <a16:creationId xmlns:a16="http://schemas.microsoft.com/office/drawing/2014/main" id="{00000000-0008-0000-0300-000085000000}"/>
            </a:ext>
          </a:extLst>
        </xdr:cNvPr>
        <xdr:cNvSpPr txBox="1"/>
      </xdr:nvSpPr>
      <xdr:spPr>
        <a:xfrm>
          <a:off x="5041900" y="1016700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34925</xdr:rowOff>
    </xdr:from>
    <xdr:to>
      <xdr:col>23</xdr:col>
      <xdr:colOff>184150</xdr:colOff>
      <xdr:row>60</xdr:row>
      <xdr:rowOff>136525</xdr:rowOff>
    </xdr:to>
    <xdr:sp textlink="">
      <xdr:nvSpPr>
        <xdr:cNvPr id="134" name="フローチャート: 判断 133">
          <a:extLst>
            <a:ext uri="{FF2B5EF4-FFF2-40B4-BE49-F238E27FC236}">
              <a16:creationId xmlns:a16="http://schemas.microsoft.com/office/drawing/2014/main" id="{00000000-0008-0000-0300-000086000000}"/>
            </a:ext>
          </a:extLst>
        </xdr:cNvPr>
        <xdr:cNvSpPr/>
      </xdr:nvSpPr>
      <xdr:spPr>
        <a:xfrm>
          <a:off x="49022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68156</xdr:rowOff>
    </xdr:from>
    <xdr:to>
      <xdr:col>19</xdr:col>
      <xdr:colOff>133350</xdr:colOff>
      <xdr:row>59</xdr:row>
      <xdr:rowOff>104352</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3225800" y="10183706"/>
          <a:ext cx="889000" cy="36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59</xdr:row>
      <xdr:rowOff>133985</xdr:rowOff>
    </xdr:from>
    <xdr:to>
      <xdr:col>19</xdr:col>
      <xdr:colOff>184150</xdr:colOff>
      <xdr:row>60</xdr:row>
      <xdr:rowOff>64135</xdr:rowOff>
    </xdr:to>
    <xdr:sp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064000" y="1024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48912</xdr:rowOff>
    </xdr:from>
    <xdr:ext cx="736600" cy="259045"/>
    <xdr:sp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3733800" y="103359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68156</xdr:rowOff>
    </xdr:from>
    <xdr:to>
      <xdr:col>15</xdr:col>
      <xdr:colOff>82550</xdr:colOff>
      <xdr:row>60</xdr:row>
      <xdr:rowOff>109855</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2336800" y="10183706"/>
          <a:ext cx="889000" cy="213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59</xdr:row>
      <xdr:rowOff>45508</xdr:rowOff>
    </xdr:from>
    <xdr:to>
      <xdr:col>15</xdr:col>
      <xdr:colOff>133350</xdr:colOff>
      <xdr:row>59</xdr:row>
      <xdr:rowOff>147108</xdr:rowOff>
    </xdr:to>
    <xdr:sp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3175000" y="10161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131885</xdr:rowOff>
    </xdr:from>
    <xdr:ext cx="762000" cy="259045"/>
    <xdr:sp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2844800" y="10247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60</xdr:row>
      <xdr:rowOff>109855</xdr:rowOff>
    </xdr:from>
    <xdr:to>
      <xdr:col>11</xdr:col>
      <xdr:colOff>31750</xdr:colOff>
      <xdr:row>60</xdr:row>
      <xdr:rowOff>150071</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flipV="1">
          <a:off x="1447800" y="10396855"/>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30904</xdr:rowOff>
    </xdr:from>
    <xdr:to>
      <xdr:col>11</xdr:col>
      <xdr:colOff>82550</xdr:colOff>
      <xdr:row>60</xdr:row>
      <xdr:rowOff>132504</xdr:rowOff>
    </xdr:to>
    <xdr:sp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2286000" y="10317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58</xdr:row>
      <xdr:rowOff>142681</xdr:rowOff>
    </xdr:from>
    <xdr:ext cx="762000" cy="259045"/>
    <xdr:sp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955800" y="1008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87206</xdr:rowOff>
    </xdr:from>
    <xdr:to>
      <xdr:col>7</xdr:col>
      <xdr:colOff>31750</xdr:colOff>
      <xdr:row>61</xdr:row>
      <xdr:rowOff>17356</xdr:rowOff>
    </xdr:to>
    <xdr:sp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1397000" y="10374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27533</xdr:rowOff>
    </xdr:from>
    <xdr:ext cx="762000" cy="259045"/>
    <xdr:sp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066800" y="101430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115358</xdr:rowOff>
    </xdr:from>
    <xdr:to>
      <xdr:col>23</xdr:col>
      <xdr:colOff>184150</xdr:colOff>
      <xdr:row>61</xdr:row>
      <xdr:rowOff>45508</xdr:rowOff>
    </xdr:to>
    <xdr:sp textlink="">
      <xdr:nvSpPr>
        <xdr:cNvPr id="151" name="楕円 150">
          <a:extLst>
            <a:ext uri="{FF2B5EF4-FFF2-40B4-BE49-F238E27FC236}">
              <a16:creationId xmlns:a16="http://schemas.microsoft.com/office/drawing/2014/main" id="{00000000-0008-0000-0300-000097000000}"/>
            </a:ext>
          </a:extLst>
        </xdr:cNvPr>
        <xdr:cNvSpPr/>
      </xdr:nvSpPr>
      <xdr:spPr>
        <a:xfrm>
          <a:off x="4902200" y="10402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87435</xdr:rowOff>
    </xdr:from>
    <xdr:ext cx="762000" cy="259045"/>
    <xdr:sp textlink="">
      <xdr:nvSpPr>
        <xdr:cNvPr id="152" name="財政構造の弾力性該当値テキスト">
          <a:extLst>
            <a:ext uri="{FF2B5EF4-FFF2-40B4-BE49-F238E27FC236}">
              <a16:creationId xmlns:a16="http://schemas.microsoft.com/office/drawing/2014/main" id="{00000000-0008-0000-0300-000098000000}"/>
            </a:ext>
          </a:extLst>
        </xdr:cNvPr>
        <xdr:cNvSpPr txBox="1"/>
      </xdr:nvSpPr>
      <xdr:spPr>
        <a:xfrm>
          <a:off x="5041900" y="10374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53552</xdr:rowOff>
    </xdr:from>
    <xdr:to>
      <xdr:col>19</xdr:col>
      <xdr:colOff>184150</xdr:colOff>
      <xdr:row>59</xdr:row>
      <xdr:rowOff>155152</xdr:rowOff>
    </xdr:to>
    <xdr:sp textlink="">
      <xdr:nvSpPr>
        <xdr:cNvPr id="153" name="楕円 152">
          <a:extLst>
            <a:ext uri="{FF2B5EF4-FFF2-40B4-BE49-F238E27FC236}">
              <a16:creationId xmlns:a16="http://schemas.microsoft.com/office/drawing/2014/main" id="{00000000-0008-0000-0300-000099000000}"/>
            </a:ext>
          </a:extLst>
        </xdr:cNvPr>
        <xdr:cNvSpPr/>
      </xdr:nvSpPr>
      <xdr:spPr>
        <a:xfrm>
          <a:off x="4064000" y="101691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57</xdr:row>
      <xdr:rowOff>165329</xdr:rowOff>
    </xdr:from>
    <xdr:ext cx="736600" cy="259045"/>
    <xdr:sp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3733800" y="99379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17356</xdr:rowOff>
    </xdr:from>
    <xdr:to>
      <xdr:col>15</xdr:col>
      <xdr:colOff>133350</xdr:colOff>
      <xdr:row>59</xdr:row>
      <xdr:rowOff>118956</xdr:rowOff>
    </xdr:to>
    <xdr:sp textlink="">
      <xdr:nvSpPr>
        <xdr:cNvPr id="155" name="楕円 154">
          <a:extLst>
            <a:ext uri="{FF2B5EF4-FFF2-40B4-BE49-F238E27FC236}">
              <a16:creationId xmlns:a16="http://schemas.microsoft.com/office/drawing/2014/main" id="{00000000-0008-0000-0300-00009B000000}"/>
            </a:ext>
          </a:extLst>
        </xdr:cNvPr>
        <xdr:cNvSpPr/>
      </xdr:nvSpPr>
      <xdr:spPr>
        <a:xfrm>
          <a:off x="3175000" y="10132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129133</xdr:rowOff>
    </xdr:from>
    <xdr:ext cx="762000" cy="259045"/>
    <xdr:sp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2844800" y="9901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59055</xdr:rowOff>
    </xdr:from>
    <xdr:to>
      <xdr:col>11</xdr:col>
      <xdr:colOff>82550</xdr:colOff>
      <xdr:row>60</xdr:row>
      <xdr:rowOff>160655</xdr:rowOff>
    </xdr:to>
    <xdr:sp textlink="">
      <xdr:nvSpPr>
        <xdr:cNvPr id="157" name="楕円 156">
          <a:extLst>
            <a:ext uri="{FF2B5EF4-FFF2-40B4-BE49-F238E27FC236}">
              <a16:creationId xmlns:a16="http://schemas.microsoft.com/office/drawing/2014/main" id="{00000000-0008-0000-0300-00009D000000}"/>
            </a:ext>
          </a:extLst>
        </xdr:cNvPr>
        <xdr:cNvSpPr/>
      </xdr:nvSpPr>
      <xdr:spPr>
        <a:xfrm>
          <a:off x="2286000" y="10346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145432</xdr:rowOff>
    </xdr:from>
    <xdr:ext cx="762000" cy="259045"/>
    <xdr:sp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955800" y="10432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99271</xdr:rowOff>
    </xdr:from>
    <xdr:to>
      <xdr:col>7</xdr:col>
      <xdr:colOff>31750</xdr:colOff>
      <xdr:row>61</xdr:row>
      <xdr:rowOff>29421</xdr:rowOff>
    </xdr:to>
    <xdr:sp textlink="">
      <xdr:nvSpPr>
        <xdr:cNvPr id="159" name="楕円 158">
          <a:extLst>
            <a:ext uri="{FF2B5EF4-FFF2-40B4-BE49-F238E27FC236}">
              <a16:creationId xmlns:a16="http://schemas.microsoft.com/office/drawing/2014/main" id="{00000000-0008-0000-0300-00009F000000}"/>
            </a:ext>
          </a:extLst>
        </xdr:cNvPr>
        <xdr:cNvSpPr/>
      </xdr:nvSpPr>
      <xdr:spPr>
        <a:xfrm>
          <a:off x="1397000" y="10386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14198</xdr:rowOff>
    </xdr:from>
    <xdr:ext cx="762000" cy="259045"/>
    <xdr:sp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066800" y="10472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textlink="">
      <xdr:nvSpPr>
        <xdr:cNvPr id="161" name="正方形/長方形 160">
          <a:extLst>
            <a:ext uri="{FF2B5EF4-FFF2-40B4-BE49-F238E27FC236}">
              <a16:creationId xmlns:a16="http://schemas.microsoft.com/office/drawing/2014/main" id="{00000000-0008-0000-0300-0000A1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[221,624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6350</xdr:colOff>
      <xdr:row>76</xdr:row>
      <xdr:rowOff>50800</xdr:rowOff>
    </xdr:from>
    <xdr:to>
      <xdr:col>49</xdr:col>
      <xdr:colOff>19050</xdr:colOff>
      <xdr:row>77</xdr:row>
      <xdr:rowOff>133350</xdr:rowOff>
    </xdr:to>
    <xdr:sp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textlink="">
      <xdr:nvSpPr>
        <xdr:cNvPr id="170" name="正方形/長方形 169">
          <a:extLst>
            <a:ext uri="{FF2B5EF4-FFF2-40B4-BE49-F238E27FC236}">
              <a16:creationId xmlns:a16="http://schemas.microsoft.com/office/drawing/2014/main" id="{00000000-0008-0000-0300-0000AA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textlink="" fLocksText="0">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類似団体と比較すると概ね良好な状況ではあり、近年ではおおむね横ばいに推移している。</a:t>
          </a:r>
        </a:p>
        <a:p>
          <a:r>
            <a:rPr kumimoji="1" lang="ja-JP" altLang="en-US" sz="1300">
              <a:latin typeface="ＭＳ Ｐゴシック" panose="020B0600070205080204" pitchFamily="50" charset="-128"/>
              <a:ea typeface="ＭＳ Ｐゴシック" panose="020B0600070205080204" pitchFamily="50" charset="-128"/>
            </a:rPr>
            <a:t>　令和５年度については、会計年度任用職員の増員や人事院勧告による期末手当の支給率増により増加していることに加え、人口減少傾向であるため、前年度よりも上昇している。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しかしながら、人口</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人当たりの数値であるため、人口が減少傾向にある本町においては、</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人あたりの経費は引き続き悪化傾向であり、歳出の適正化、抑制とともに、人口減少対策についても考えていく必要がある。</a:t>
          </a:r>
        </a:p>
      </xdr:txBody>
    </xdr:sp>
    <xdr:clientData/>
  </xdr:twoCellAnchor>
  <xdr:oneCellAnchor>
    <xdr:from>
      <xdr:col>3</xdr:col>
      <xdr:colOff>95250</xdr:colOff>
      <xdr:row>77</xdr:row>
      <xdr:rowOff>6350</xdr:rowOff>
    </xdr:from>
    <xdr:ext cx="349839" cy="225703"/>
    <xdr:sp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textlink="">
      <xdr:nvSpPr>
        <xdr:cNvPr id="188" name="テキスト ボックス 187">
          <a:extLst>
            <a:ext uri="{FF2B5EF4-FFF2-40B4-BE49-F238E27FC236}">
              <a16:creationId xmlns:a16="http://schemas.microsoft.com/office/drawing/2014/main" id="{00000000-0008-0000-0300-0000BC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164633</xdr:rowOff>
    </xdr:from>
    <xdr:to>
      <xdr:col>23</xdr:col>
      <xdr:colOff>133350</xdr:colOff>
      <xdr:row>89</xdr:row>
      <xdr:rowOff>96709</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709183"/>
          <a:ext cx="0" cy="164657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68786</xdr:rowOff>
    </xdr:from>
    <xdr:ext cx="762000" cy="259045"/>
    <xdr:sp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3278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973,357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96709</xdr:rowOff>
    </xdr:from>
    <xdr:to>
      <xdr:col>24</xdr:col>
      <xdr:colOff>12700</xdr:colOff>
      <xdr:row>89</xdr:row>
      <xdr:rowOff>96709</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3557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79560</xdr:rowOff>
    </xdr:from>
    <xdr:ext cx="762000" cy="259045"/>
    <xdr:sp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452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164633</xdr:rowOff>
    </xdr:from>
    <xdr:to>
      <xdr:col>24</xdr:col>
      <xdr:colOff>12700</xdr:colOff>
      <xdr:row>79</xdr:row>
      <xdr:rowOff>164633</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7091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80</xdr:row>
      <xdr:rowOff>111692</xdr:rowOff>
    </xdr:from>
    <xdr:to>
      <xdr:col>23</xdr:col>
      <xdr:colOff>133350</xdr:colOff>
      <xdr:row>80</xdr:row>
      <xdr:rowOff>128149</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3827692"/>
          <a:ext cx="838200" cy="16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25937</xdr:rowOff>
    </xdr:from>
    <xdr:ext cx="762000" cy="259045"/>
    <xdr:sp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39133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295,206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53860</xdr:rowOff>
    </xdr:from>
    <xdr:to>
      <xdr:col>23</xdr:col>
      <xdr:colOff>184150</xdr:colOff>
      <xdr:row>81</xdr:row>
      <xdr:rowOff>155460</xdr:rowOff>
    </xdr:to>
    <xdr:sp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3941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80</xdr:row>
      <xdr:rowOff>64616</xdr:rowOff>
    </xdr:from>
    <xdr:to>
      <xdr:col>19</xdr:col>
      <xdr:colOff>133350</xdr:colOff>
      <xdr:row>80</xdr:row>
      <xdr:rowOff>111692</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3225800" y="13780616"/>
          <a:ext cx="889000" cy="47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16010</xdr:rowOff>
    </xdr:from>
    <xdr:to>
      <xdr:col>19</xdr:col>
      <xdr:colOff>184150</xdr:colOff>
      <xdr:row>81</xdr:row>
      <xdr:rowOff>117610</xdr:rowOff>
    </xdr:to>
    <xdr:sp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3903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102387</xdr:rowOff>
    </xdr:from>
    <xdr:ext cx="736600" cy="259045"/>
    <xdr:sp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3989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80</xdr:row>
      <xdr:rowOff>59564</xdr:rowOff>
    </xdr:from>
    <xdr:to>
      <xdr:col>15</xdr:col>
      <xdr:colOff>82550</xdr:colOff>
      <xdr:row>80</xdr:row>
      <xdr:rowOff>64616</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3775564"/>
          <a:ext cx="889000" cy="5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149278</xdr:rowOff>
    </xdr:from>
    <xdr:to>
      <xdr:col>15</xdr:col>
      <xdr:colOff>133350</xdr:colOff>
      <xdr:row>81</xdr:row>
      <xdr:rowOff>79428</xdr:rowOff>
    </xdr:to>
    <xdr:sp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3865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64205</xdr:rowOff>
    </xdr:from>
    <xdr:ext cx="762000" cy="259045"/>
    <xdr:sp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39516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80</xdr:row>
      <xdr:rowOff>10728</xdr:rowOff>
    </xdr:from>
    <xdr:to>
      <xdr:col>11</xdr:col>
      <xdr:colOff>31750</xdr:colOff>
      <xdr:row>80</xdr:row>
      <xdr:rowOff>59564</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3726728"/>
          <a:ext cx="889000" cy="48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104012</xdr:rowOff>
    </xdr:from>
    <xdr:to>
      <xdr:col>11</xdr:col>
      <xdr:colOff>82550</xdr:colOff>
      <xdr:row>81</xdr:row>
      <xdr:rowOff>34162</xdr:rowOff>
    </xdr:to>
    <xdr:sp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3820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18939</xdr:rowOff>
    </xdr:from>
    <xdr:ext cx="762000" cy="259045"/>
    <xdr:sp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3906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65846</xdr:rowOff>
    </xdr:from>
    <xdr:to>
      <xdr:col>7</xdr:col>
      <xdr:colOff>31750</xdr:colOff>
      <xdr:row>80</xdr:row>
      <xdr:rowOff>167446</xdr:rowOff>
    </xdr:to>
    <xdr:sp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3781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152223</xdr:rowOff>
    </xdr:from>
    <xdr:ext cx="762000" cy="259045"/>
    <xdr:sp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3868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215,903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77349</xdr:rowOff>
    </xdr:from>
    <xdr:to>
      <xdr:col>23</xdr:col>
      <xdr:colOff>184150</xdr:colOff>
      <xdr:row>81</xdr:row>
      <xdr:rowOff>7499</xdr:rowOff>
    </xdr:to>
    <xdr:sp textlink="">
      <xdr:nvSpPr>
        <xdr:cNvPr id="214" name="楕円 213">
          <a:extLst>
            <a:ext uri="{FF2B5EF4-FFF2-40B4-BE49-F238E27FC236}">
              <a16:creationId xmlns:a16="http://schemas.microsoft.com/office/drawing/2014/main" id="{00000000-0008-0000-0300-0000D6000000}"/>
            </a:ext>
          </a:extLst>
        </xdr:cNvPr>
        <xdr:cNvSpPr/>
      </xdr:nvSpPr>
      <xdr:spPr>
        <a:xfrm>
          <a:off x="4902200" y="13793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79</xdr:row>
      <xdr:rowOff>93876</xdr:rowOff>
    </xdr:from>
    <xdr:ext cx="762000" cy="259045"/>
    <xdr:sp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638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221,624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80</xdr:row>
      <xdr:rowOff>60892</xdr:rowOff>
    </xdr:from>
    <xdr:to>
      <xdr:col>19</xdr:col>
      <xdr:colOff>184150</xdr:colOff>
      <xdr:row>80</xdr:row>
      <xdr:rowOff>162492</xdr:rowOff>
    </xdr:to>
    <xdr:sp textlink="">
      <xdr:nvSpPr>
        <xdr:cNvPr id="216" name="楕円 215">
          <a:extLst>
            <a:ext uri="{FF2B5EF4-FFF2-40B4-BE49-F238E27FC236}">
              <a16:creationId xmlns:a16="http://schemas.microsoft.com/office/drawing/2014/main" id="{00000000-0008-0000-0300-0000D8000000}"/>
            </a:ext>
          </a:extLst>
        </xdr:cNvPr>
        <xdr:cNvSpPr/>
      </xdr:nvSpPr>
      <xdr:spPr>
        <a:xfrm>
          <a:off x="4064000" y="1377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1219</xdr:rowOff>
    </xdr:from>
    <xdr:ext cx="736600" cy="259045"/>
    <xdr:sp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5457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80</xdr:row>
      <xdr:rowOff>13816</xdr:rowOff>
    </xdr:from>
    <xdr:to>
      <xdr:col>15</xdr:col>
      <xdr:colOff>133350</xdr:colOff>
      <xdr:row>80</xdr:row>
      <xdr:rowOff>115416</xdr:rowOff>
    </xdr:to>
    <xdr:sp textlink="">
      <xdr:nvSpPr>
        <xdr:cNvPr id="218" name="楕円 217">
          <a:extLst>
            <a:ext uri="{FF2B5EF4-FFF2-40B4-BE49-F238E27FC236}">
              <a16:creationId xmlns:a16="http://schemas.microsoft.com/office/drawing/2014/main" id="{00000000-0008-0000-0300-0000DA000000}"/>
            </a:ext>
          </a:extLst>
        </xdr:cNvPr>
        <xdr:cNvSpPr/>
      </xdr:nvSpPr>
      <xdr:spPr>
        <a:xfrm>
          <a:off x="3175000" y="13729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78</xdr:row>
      <xdr:rowOff>125593</xdr:rowOff>
    </xdr:from>
    <xdr:ext cx="762000" cy="259045"/>
    <xdr:sp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498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8764</xdr:rowOff>
    </xdr:from>
    <xdr:to>
      <xdr:col>11</xdr:col>
      <xdr:colOff>82550</xdr:colOff>
      <xdr:row>80</xdr:row>
      <xdr:rowOff>110364</xdr:rowOff>
    </xdr:to>
    <xdr:sp textlink="">
      <xdr:nvSpPr>
        <xdr:cNvPr id="220" name="楕円 219">
          <a:extLst>
            <a:ext uri="{FF2B5EF4-FFF2-40B4-BE49-F238E27FC236}">
              <a16:creationId xmlns:a16="http://schemas.microsoft.com/office/drawing/2014/main" id="{00000000-0008-0000-0300-0000DC000000}"/>
            </a:ext>
          </a:extLst>
        </xdr:cNvPr>
        <xdr:cNvSpPr/>
      </xdr:nvSpPr>
      <xdr:spPr>
        <a:xfrm>
          <a:off x="2286000" y="13724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78</xdr:row>
      <xdr:rowOff>120541</xdr:rowOff>
    </xdr:from>
    <xdr:ext cx="762000" cy="259045"/>
    <xdr:sp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493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79</xdr:row>
      <xdr:rowOff>131378</xdr:rowOff>
    </xdr:from>
    <xdr:to>
      <xdr:col>7</xdr:col>
      <xdr:colOff>31750</xdr:colOff>
      <xdr:row>80</xdr:row>
      <xdr:rowOff>61528</xdr:rowOff>
    </xdr:to>
    <xdr:sp textlink="">
      <xdr:nvSpPr>
        <xdr:cNvPr id="222" name="楕円 221">
          <a:extLst>
            <a:ext uri="{FF2B5EF4-FFF2-40B4-BE49-F238E27FC236}">
              <a16:creationId xmlns:a16="http://schemas.microsoft.com/office/drawing/2014/main" id="{00000000-0008-0000-0300-0000DE000000}"/>
            </a:ext>
          </a:extLst>
        </xdr:cNvPr>
        <xdr:cNvSpPr/>
      </xdr:nvSpPr>
      <xdr:spPr>
        <a:xfrm>
          <a:off x="1397000" y="13675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78</xdr:row>
      <xdr:rowOff>71705</xdr:rowOff>
    </xdr:from>
    <xdr:ext cx="762000" cy="259045"/>
    <xdr:sp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444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[100.0]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直近においては、</a:t>
          </a:r>
          <a:r>
            <a:rPr kumimoji="1" lang="en-US" altLang="ja-JP" sz="1300">
              <a:latin typeface="ＭＳ Ｐゴシック" panose="020B0600070205080204" pitchFamily="50" charset="-128"/>
              <a:ea typeface="ＭＳ Ｐゴシック" panose="020B0600070205080204" pitchFamily="50" charset="-128"/>
            </a:rPr>
            <a:t>100</a:t>
          </a:r>
          <a:r>
            <a:rPr kumimoji="1" lang="ja-JP" altLang="en-US" sz="1300">
              <a:latin typeface="ＭＳ Ｐゴシック" panose="020B0600070205080204" pitchFamily="50" charset="-128"/>
              <a:ea typeface="ＭＳ Ｐゴシック" panose="020B0600070205080204" pitchFamily="50" charset="-128"/>
            </a:rPr>
            <a:t>前後の数値となっており、令和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年度においては、類似団体最下位の数値となっている。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本町は職員数が少なく、初級職員において、国職員よりも早い段階で係長相当職・課長相当職に昇格する点が指数上昇の要因となっている。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恒常的に職員給与及び定員管理の適正化に努め、改善を図っていく必要がある。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124884</xdr:rowOff>
    </xdr:from>
    <xdr:to>
      <xdr:col>81</xdr:col>
      <xdr:colOff>44450</xdr:colOff>
      <xdr:row>89</xdr:row>
      <xdr:rowOff>150284</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3840884"/>
          <a:ext cx="0" cy="1568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122361</xdr:rowOff>
    </xdr:from>
    <xdr:ext cx="762000" cy="259045"/>
    <xdr:sp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381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150284</xdr:rowOff>
    </xdr:from>
    <xdr:to>
      <xdr:col>81</xdr:col>
      <xdr:colOff>133350</xdr:colOff>
      <xdr:row>89</xdr:row>
      <xdr:rowOff>150284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4093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39811</xdr:rowOff>
    </xdr:from>
    <xdr:ext cx="762000" cy="259045"/>
    <xdr:sp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58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124884</xdr:rowOff>
    </xdr:from>
    <xdr:to>
      <xdr:col>81</xdr:col>
      <xdr:colOff>133350</xdr:colOff>
      <xdr:row>80</xdr:row>
      <xdr:rowOff>124884</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38408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89</xdr:row>
      <xdr:rowOff>29634</xdr:rowOff>
    </xdr:from>
    <xdr:to>
      <xdr:col>81</xdr:col>
      <xdr:colOff>44450</xdr:colOff>
      <xdr:row>89</xdr:row>
      <xdr:rowOff>150284</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179800" y="15288684"/>
          <a:ext cx="8382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68386</xdr:rowOff>
    </xdr:from>
    <xdr:ext cx="762000" cy="259045"/>
    <xdr:sp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29873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51859</xdr:rowOff>
    </xdr:from>
    <xdr:to>
      <xdr:col>81</xdr:col>
      <xdr:colOff>95250</xdr:colOff>
      <xdr:row>84</xdr:row>
      <xdr:rowOff>153459</xdr:rowOff>
    </xdr:to>
    <xdr:sp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967200" y="14453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89</xdr:row>
      <xdr:rowOff>29634</xdr:rowOff>
    </xdr:from>
    <xdr:to>
      <xdr:col>77</xdr:col>
      <xdr:colOff>44450</xdr:colOff>
      <xdr:row>90</xdr:row>
      <xdr:rowOff>79375</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5290800" y="15288684"/>
          <a:ext cx="889000" cy="221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71966</xdr:rowOff>
    </xdr:from>
    <xdr:to>
      <xdr:col>77</xdr:col>
      <xdr:colOff>95250</xdr:colOff>
      <xdr:row>85</xdr:row>
      <xdr:rowOff>2116</xdr:rowOff>
    </xdr:to>
    <xdr:sp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129000" y="1447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12293</xdr:rowOff>
    </xdr:from>
    <xdr:ext cx="736600" cy="259045"/>
    <xdr:sp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42426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89</xdr:row>
      <xdr:rowOff>49741</xdr:rowOff>
    </xdr:from>
    <xdr:to>
      <xdr:col>72</xdr:col>
      <xdr:colOff>203200</xdr:colOff>
      <xdr:row>90</xdr:row>
      <xdr:rowOff>79375</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a:off x="14401800" y="15308791"/>
          <a:ext cx="889000" cy="201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112184</xdr:rowOff>
    </xdr:from>
    <xdr:to>
      <xdr:col>73</xdr:col>
      <xdr:colOff>44450</xdr:colOff>
      <xdr:row>85</xdr:row>
      <xdr:rowOff>42334</xdr:rowOff>
    </xdr:to>
    <xdr:sp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5240000" y="14513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52511</xdr:rowOff>
    </xdr:from>
    <xdr:ext cx="762000" cy="259045"/>
    <xdr:sp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42828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100541</xdr:rowOff>
    </xdr:from>
    <xdr:to>
      <xdr:col>68</xdr:col>
      <xdr:colOff>152400</xdr:colOff>
      <xdr:row>89</xdr:row>
      <xdr:rowOff>49741</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5188141"/>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31750</xdr:rowOff>
    </xdr:from>
    <xdr:to>
      <xdr:col>68</xdr:col>
      <xdr:colOff>203200</xdr:colOff>
      <xdr:row>84</xdr:row>
      <xdr:rowOff>133350</xdr:rowOff>
    </xdr:to>
    <xdr:sp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4351000" y="1443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143527</xdr:rowOff>
    </xdr:from>
    <xdr:ext cx="762000" cy="259045"/>
    <xdr:sp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420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51859</xdr:rowOff>
    </xdr:from>
    <xdr:to>
      <xdr:col>64</xdr:col>
      <xdr:colOff>152400</xdr:colOff>
      <xdr:row>84</xdr:row>
      <xdr:rowOff>153459</xdr:rowOff>
    </xdr:to>
    <xdr:sp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3462000" y="14453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82</xdr:row>
      <xdr:rowOff>163636</xdr:rowOff>
    </xdr:from>
    <xdr:ext cx="762000" cy="259045"/>
    <xdr:sp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42225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89</xdr:row>
      <xdr:rowOff>99484</xdr:rowOff>
    </xdr:from>
    <xdr:to>
      <xdr:col>81</xdr:col>
      <xdr:colOff>95250</xdr:colOff>
      <xdr:row>90</xdr:row>
      <xdr:rowOff>29634</xdr:rowOff>
    </xdr:to>
    <xdr:sp textlink="">
      <xdr:nvSpPr>
        <xdr:cNvPr id="276" name="楕円 275">
          <a:extLst>
            <a:ext uri="{FF2B5EF4-FFF2-40B4-BE49-F238E27FC236}">
              <a16:creationId xmlns:a16="http://schemas.microsoft.com/office/drawing/2014/main" id="{00000000-0008-0000-0300-000014010000}"/>
            </a:ext>
          </a:extLst>
        </xdr:cNvPr>
        <xdr:cNvSpPr/>
      </xdr:nvSpPr>
      <xdr:spPr>
        <a:xfrm>
          <a:off x="16967200" y="15358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88</xdr:row>
      <xdr:rowOff>166811</xdr:rowOff>
    </xdr:from>
    <xdr:ext cx="762000" cy="259045"/>
    <xdr:sp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5254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150284</xdr:rowOff>
    </xdr:from>
    <xdr:to>
      <xdr:col>77</xdr:col>
      <xdr:colOff>95250</xdr:colOff>
      <xdr:row>89</xdr:row>
      <xdr:rowOff>80434</xdr:rowOff>
    </xdr:to>
    <xdr:sp textlink="">
      <xdr:nvSpPr>
        <xdr:cNvPr id="278" name="楕円 277">
          <a:extLst>
            <a:ext uri="{FF2B5EF4-FFF2-40B4-BE49-F238E27FC236}">
              <a16:creationId xmlns:a16="http://schemas.microsoft.com/office/drawing/2014/main" id="{00000000-0008-0000-0300-000016010000}"/>
            </a:ext>
          </a:extLst>
        </xdr:cNvPr>
        <xdr:cNvSpPr/>
      </xdr:nvSpPr>
      <xdr:spPr>
        <a:xfrm>
          <a:off x="16129000" y="15237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89</xdr:row>
      <xdr:rowOff>65211</xdr:rowOff>
    </xdr:from>
    <xdr:ext cx="736600" cy="259045"/>
    <xdr:sp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53242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90</xdr:row>
      <xdr:rowOff>28575</xdr:rowOff>
    </xdr:from>
    <xdr:to>
      <xdr:col>73</xdr:col>
      <xdr:colOff>44450</xdr:colOff>
      <xdr:row>90</xdr:row>
      <xdr:rowOff>130175</xdr:rowOff>
    </xdr:to>
    <xdr:sp textlink="">
      <xdr:nvSpPr>
        <xdr:cNvPr id="280" name="楕円 279">
          <a:extLst>
            <a:ext uri="{FF2B5EF4-FFF2-40B4-BE49-F238E27FC236}">
              <a16:creationId xmlns:a16="http://schemas.microsoft.com/office/drawing/2014/main" id="{00000000-0008-0000-0300-000018010000}"/>
            </a:ext>
          </a:extLst>
        </xdr:cNvPr>
        <xdr:cNvSpPr/>
      </xdr:nvSpPr>
      <xdr:spPr>
        <a:xfrm>
          <a:off x="15240000" y="15459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90</xdr:row>
      <xdr:rowOff>114952</xdr:rowOff>
    </xdr:from>
    <xdr:ext cx="762000" cy="259045"/>
    <xdr:sp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55454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170391</xdr:rowOff>
    </xdr:from>
    <xdr:to>
      <xdr:col>68</xdr:col>
      <xdr:colOff>203200</xdr:colOff>
      <xdr:row>89</xdr:row>
      <xdr:rowOff>100541</xdr:rowOff>
    </xdr:to>
    <xdr:sp textlink="">
      <xdr:nvSpPr>
        <xdr:cNvPr id="282" name="楕円 281">
          <a:extLst>
            <a:ext uri="{FF2B5EF4-FFF2-40B4-BE49-F238E27FC236}">
              <a16:creationId xmlns:a16="http://schemas.microsoft.com/office/drawing/2014/main" id="{00000000-0008-0000-0300-00001A010000}"/>
            </a:ext>
          </a:extLst>
        </xdr:cNvPr>
        <xdr:cNvSpPr/>
      </xdr:nvSpPr>
      <xdr:spPr>
        <a:xfrm>
          <a:off x="14351000" y="15257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89</xdr:row>
      <xdr:rowOff>85318</xdr:rowOff>
    </xdr:from>
    <xdr:ext cx="762000" cy="259045"/>
    <xdr:sp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53443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49741</xdr:rowOff>
    </xdr:from>
    <xdr:to>
      <xdr:col>64</xdr:col>
      <xdr:colOff>152400</xdr:colOff>
      <xdr:row>88</xdr:row>
      <xdr:rowOff>151341</xdr:rowOff>
    </xdr:to>
    <xdr:sp textlink="">
      <xdr:nvSpPr>
        <xdr:cNvPr id="284" name="楕円 283">
          <a:extLst>
            <a:ext uri="{FF2B5EF4-FFF2-40B4-BE49-F238E27FC236}">
              <a16:creationId xmlns:a16="http://schemas.microsoft.com/office/drawing/2014/main" id="{00000000-0008-0000-0300-00001C010000}"/>
            </a:ext>
          </a:extLst>
        </xdr:cNvPr>
        <xdr:cNvSpPr/>
      </xdr:nvSpPr>
      <xdr:spPr>
        <a:xfrm>
          <a:off x="13462000" y="15137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136118</xdr:rowOff>
    </xdr:from>
    <xdr:ext cx="762000" cy="259045"/>
    <xdr:sp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52237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[12.66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100</xdr:col>
      <xdr:colOff>127000</xdr:colOff>
      <xdr:row>54</xdr:row>
      <xdr:rowOff>12700</xdr:rowOff>
    </xdr:from>
    <xdr:to>
      <xdr:col>106</xdr:col>
      <xdr:colOff>139700</xdr:colOff>
      <xdr:row>55</xdr:row>
      <xdr:rowOff>95250</xdr:rowOff>
    </xdr:to>
    <xdr:sp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類似団体に比べ同程度近い水準を維持してはいるが、人口は減少傾向であるため、数値は自然増に向かうと予想される。</a:t>
          </a:r>
        </a:p>
        <a:p>
          <a:r>
            <a:rPr kumimoji="1" lang="ja-JP" altLang="en-US" sz="1300">
              <a:latin typeface="ＭＳ Ｐゴシック" panose="020B0600070205080204" pitchFamily="50" charset="-128"/>
              <a:ea typeface="ＭＳ Ｐゴシック" panose="020B0600070205080204" pitchFamily="50" charset="-128"/>
            </a:rPr>
            <a:t>　数値の改善策については、適正な定員管理を行うだけでなく、人口減少対策を併せて行っていく必要がある。</a:t>
          </a:r>
        </a:p>
      </xdr:txBody>
    </xdr:sp>
    <xdr:clientData/>
  </xdr:twoCellAnchor>
  <xdr:oneCellAnchor>
    <xdr:from>
      <xdr:col>61</xdr:col>
      <xdr:colOff>6350</xdr:colOff>
      <xdr:row>54</xdr:row>
      <xdr:rowOff>139700</xdr:rowOff>
    </xdr:from>
    <xdr:ext cx="349839" cy="225703"/>
    <xdr:sp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textlink="">
      <xdr:nvSpPr>
        <xdr:cNvPr id="316" name="定員管理の状況グラフ枠">
          <a:extLst>
            <a:ext uri="{FF2B5EF4-FFF2-40B4-BE49-F238E27FC236}">
              <a16:creationId xmlns:a16="http://schemas.microsoft.com/office/drawing/2014/main" id="{00000000-0008-0000-0300-00003C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27940</xdr:rowOff>
    </xdr:from>
    <xdr:to>
      <xdr:col>81</xdr:col>
      <xdr:colOff>44450</xdr:colOff>
      <xdr:row>66</xdr:row>
      <xdr:rowOff>143449</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7018000" y="10143490"/>
          <a:ext cx="0" cy="13156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115526</xdr:rowOff>
    </xdr:from>
    <xdr:ext cx="762000" cy="259045"/>
    <xdr:sp textlink="">
      <xdr:nvSpPr>
        <xdr:cNvPr id="318" name="定員管理の状況最小値テキスト">
          <a:extLst>
            <a:ext uri="{FF2B5EF4-FFF2-40B4-BE49-F238E27FC236}">
              <a16:creationId xmlns:a16="http://schemas.microsoft.com/office/drawing/2014/main" id="{00000000-0008-0000-0300-00003E010000}"/>
            </a:ext>
          </a:extLst>
        </xdr:cNvPr>
        <xdr:cNvSpPr txBox="1"/>
      </xdr:nvSpPr>
      <xdr:spPr>
        <a:xfrm>
          <a:off x="17106900" y="1143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143449</xdr:rowOff>
    </xdr:from>
    <xdr:to>
      <xdr:col>81</xdr:col>
      <xdr:colOff>133350</xdr:colOff>
      <xdr:row>66</xdr:row>
      <xdr:rowOff>143449</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14591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114317</xdr:rowOff>
    </xdr:from>
    <xdr:ext cx="762000" cy="259045"/>
    <xdr:sp textlink="">
      <xdr:nvSpPr>
        <xdr:cNvPr id="320" name="定員管理の状況最大値テキスト">
          <a:extLst>
            <a:ext uri="{FF2B5EF4-FFF2-40B4-BE49-F238E27FC236}">
              <a16:creationId xmlns:a16="http://schemas.microsoft.com/office/drawing/2014/main" id="{00000000-0008-0000-0300-000040010000}"/>
            </a:ext>
          </a:extLst>
        </xdr:cNvPr>
        <xdr:cNvSpPr txBox="1"/>
      </xdr:nvSpPr>
      <xdr:spPr>
        <a:xfrm>
          <a:off x="17106900" y="9886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27940</xdr:rowOff>
    </xdr:from>
    <xdr:to>
      <xdr:col>81</xdr:col>
      <xdr:colOff>133350</xdr:colOff>
      <xdr:row>59</xdr:row>
      <xdr:rowOff>27940</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929100" y="10143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28363</xdr:rowOff>
    </xdr:from>
    <xdr:to>
      <xdr:col>81</xdr:col>
      <xdr:colOff>44450</xdr:colOff>
      <xdr:row>62</xdr:row>
      <xdr:rowOff>68580</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6179800" y="10658263"/>
          <a:ext cx="8382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22031</xdr:rowOff>
    </xdr:from>
    <xdr:ext cx="762000" cy="259045"/>
    <xdr:sp textlink="">
      <xdr:nvSpPr>
        <xdr:cNvPr id="323" name="定員管理の状況平均値テキスト">
          <a:extLst>
            <a:ext uri="{FF2B5EF4-FFF2-40B4-BE49-F238E27FC236}">
              <a16:creationId xmlns:a16="http://schemas.microsoft.com/office/drawing/2014/main" id="{00000000-0008-0000-0300-000043010000}"/>
            </a:ext>
          </a:extLst>
        </xdr:cNvPr>
        <xdr:cNvSpPr txBox="1"/>
      </xdr:nvSpPr>
      <xdr:spPr>
        <a:xfrm>
          <a:off x="17106900" y="106519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49954</xdr:rowOff>
    </xdr:from>
    <xdr:to>
      <xdr:col>81</xdr:col>
      <xdr:colOff>95250</xdr:colOff>
      <xdr:row>62</xdr:row>
      <xdr:rowOff>151554</xdr:rowOff>
    </xdr:to>
    <xdr:sp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967200" y="10679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160746</xdr:rowOff>
    </xdr:from>
    <xdr:to>
      <xdr:col>77</xdr:col>
      <xdr:colOff>44450</xdr:colOff>
      <xdr:row>62</xdr:row>
      <xdr:rowOff>28363</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5290800" y="10619196"/>
          <a:ext cx="889000" cy="39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29270</xdr:rowOff>
    </xdr:from>
    <xdr:to>
      <xdr:col>77</xdr:col>
      <xdr:colOff>95250</xdr:colOff>
      <xdr:row>62</xdr:row>
      <xdr:rowOff>130870</xdr:rowOff>
    </xdr:to>
    <xdr:sp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6129000" y="10659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115647</xdr:rowOff>
    </xdr:from>
    <xdr:ext cx="736600" cy="259045"/>
    <xdr:sp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798800" y="107455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127423</xdr:rowOff>
    </xdr:from>
    <xdr:to>
      <xdr:col>72</xdr:col>
      <xdr:colOff>203200</xdr:colOff>
      <xdr:row>61</xdr:row>
      <xdr:rowOff>160746</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4401800" y="10585873"/>
          <a:ext cx="889000" cy="33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162802</xdr:rowOff>
    </xdr:from>
    <xdr:to>
      <xdr:col>73</xdr:col>
      <xdr:colOff>44450</xdr:colOff>
      <xdr:row>62</xdr:row>
      <xdr:rowOff>92952</xdr:rowOff>
    </xdr:to>
    <xdr:sp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5240000" y="10621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77729</xdr:rowOff>
    </xdr:from>
    <xdr:ext cx="762000" cy="259045"/>
    <xdr:sp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909800" y="10707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73418</xdr:rowOff>
    </xdr:from>
    <xdr:to>
      <xdr:col>68</xdr:col>
      <xdr:colOff>152400</xdr:colOff>
      <xdr:row>61</xdr:row>
      <xdr:rowOff>127423</xdr:rowOff>
    </xdr:to>
    <xdr:cxnSp macro="">
      <xdr:nvCxnSpPr>
        <xdr:cNvPr id="331" name="直線コネクタ 330">
          <a:extLst>
            <a:ext uri="{FF2B5EF4-FFF2-40B4-BE49-F238E27FC236}">
              <a16:creationId xmlns:a16="http://schemas.microsoft.com/office/drawing/2014/main" id="{00000000-0008-0000-0300-00004B010000}"/>
            </a:ext>
          </a:extLst>
        </xdr:cNvPr>
        <xdr:cNvCxnSpPr/>
      </xdr:nvCxnSpPr>
      <xdr:spPr>
        <a:xfrm>
          <a:off x="13512800" y="10531868"/>
          <a:ext cx="889000" cy="54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115691</xdr:rowOff>
    </xdr:from>
    <xdr:to>
      <xdr:col>68</xdr:col>
      <xdr:colOff>203200</xdr:colOff>
      <xdr:row>62</xdr:row>
      <xdr:rowOff>45841</xdr:rowOff>
    </xdr:to>
    <xdr:sp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4351000" y="10574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30618</xdr:rowOff>
    </xdr:from>
    <xdr:ext cx="762000" cy="259045"/>
    <xdr:sp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020800" y="106605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84667</xdr:rowOff>
    </xdr:from>
    <xdr:to>
      <xdr:col>64</xdr:col>
      <xdr:colOff>152400</xdr:colOff>
      <xdr:row>62</xdr:row>
      <xdr:rowOff>14817</xdr:rowOff>
    </xdr:to>
    <xdr:sp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3462000" y="10543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171044</xdr:rowOff>
    </xdr:from>
    <xdr:ext cx="762000" cy="259045"/>
    <xdr:sp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131800" y="106294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17780</xdr:rowOff>
    </xdr:from>
    <xdr:to>
      <xdr:col>81</xdr:col>
      <xdr:colOff>95250</xdr:colOff>
      <xdr:row>62</xdr:row>
      <xdr:rowOff>119380</xdr:rowOff>
    </xdr:to>
    <xdr:sp textlink="">
      <xdr:nvSpPr>
        <xdr:cNvPr id="341" name="楕円 340">
          <a:extLst>
            <a:ext uri="{FF2B5EF4-FFF2-40B4-BE49-F238E27FC236}">
              <a16:creationId xmlns:a16="http://schemas.microsoft.com/office/drawing/2014/main" id="{00000000-0008-0000-0300-000055010000}"/>
            </a:ext>
          </a:extLst>
        </xdr:cNvPr>
        <xdr:cNvSpPr/>
      </xdr:nvSpPr>
      <xdr:spPr>
        <a:xfrm>
          <a:off x="169672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34307</xdr:rowOff>
    </xdr:from>
    <xdr:ext cx="762000" cy="259045"/>
    <xdr:sp textlink="">
      <xdr:nvSpPr>
        <xdr:cNvPr id="342" name="定員管理の状況該当値テキスト">
          <a:extLst>
            <a:ext uri="{FF2B5EF4-FFF2-40B4-BE49-F238E27FC236}">
              <a16:creationId xmlns:a16="http://schemas.microsoft.com/office/drawing/2014/main" id="{00000000-0008-0000-0300-000056010000}"/>
            </a:ext>
          </a:extLst>
        </xdr:cNvPr>
        <xdr:cNvSpPr txBox="1"/>
      </xdr:nvSpPr>
      <xdr:spPr>
        <a:xfrm>
          <a:off x="17106900" y="10492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149013</xdr:rowOff>
    </xdr:from>
    <xdr:to>
      <xdr:col>77</xdr:col>
      <xdr:colOff>95250</xdr:colOff>
      <xdr:row>62</xdr:row>
      <xdr:rowOff>79163</xdr:rowOff>
    </xdr:to>
    <xdr:sp textlink="">
      <xdr:nvSpPr>
        <xdr:cNvPr id="343" name="楕円 342">
          <a:extLst>
            <a:ext uri="{FF2B5EF4-FFF2-40B4-BE49-F238E27FC236}">
              <a16:creationId xmlns:a16="http://schemas.microsoft.com/office/drawing/2014/main" id="{00000000-0008-0000-0300-000057010000}"/>
            </a:ext>
          </a:extLst>
        </xdr:cNvPr>
        <xdr:cNvSpPr/>
      </xdr:nvSpPr>
      <xdr:spPr>
        <a:xfrm>
          <a:off x="16129000" y="10607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89340</xdr:rowOff>
    </xdr:from>
    <xdr:ext cx="736600" cy="259045"/>
    <xdr:sp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5798800" y="10376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109946</xdr:rowOff>
    </xdr:from>
    <xdr:to>
      <xdr:col>73</xdr:col>
      <xdr:colOff>44450</xdr:colOff>
      <xdr:row>62</xdr:row>
      <xdr:rowOff>40096</xdr:rowOff>
    </xdr:to>
    <xdr:sp textlink="">
      <xdr:nvSpPr>
        <xdr:cNvPr id="345" name="楕円 344">
          <a:extLst>
            <a:ext uri="{FF2B5EF4-FFF2-40B4-BE49-F238E27FC236}">
              <a16:creationId xmlns:a16="http://schemas.microsoft.com/office/drawing/2014/main" id="{00000000-0008-0000-0300-000059010000}"/>
            </a:ext>
          </a:extLst>
        </xdr:cNvPr>
        <xdr:cNvSpPr/>
      </xdr:nvSpPr>
      <xdr:spPr>
        <a:xfrm>
          <a:off x="15240000" y="10568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50273</xdr:rowOff>
    </xdr:from>
    <xdr:ext cx="762000" cy="259045"/>
    <xdr:sp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909800" y="10337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76623</xdr:rowOff>
    </xdr:from>
    <xdr:to>
      <xdr:col>68</xdr:col>
      <xdr:colOff>203200</xdr:colOff>
      <xdr:row>62</xdr:row>
      <xdr:rowOff>6773</xdr:rowOff>
    </xdr:to>
    <xdr:sp textlink="">
      <xdr:nvSpPr>
        <xdr:cNvPr id="347" name="楕円 346">
          <a:extLst>
            <a:ext uri="{FF2B5EF4-FFF2-40B4-BE49-F238E27FC236}">
              <a16:creationId xmlns:a16="http://schemas.microsoft.com/office/drawing/2014/main" id="{00000000-0008-0000-0300-00005B010000}"/>
            </a:ext>
          </a:extLst>
        </xdr:cNvPr>
        <xdr:cNvSpPr/>
      </xdr:nvSpPr>
      <xdr:spPr>
        <a:xfrm>
          <a:off x="14351000" y="10535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16950</xdr:rowOff>
    </xdr:from>
    <xdr:ext cx="762000" cy="259045"/>
    <xdr:sp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4020800" y="103039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22618</xdr:rowOff>
    </xdr:from>
    <xdr:to>
      <xdr:col>64</xdr:col>
      <xdr:colOff>152400</xdr:colOff>
      <xdr:row>61</xdr:row>
      <xdr:rowOff>124218</xdr:rowOff>
    </xdr:to>
    <xdr:sp textlink="">
      <xdr:nvSpPr>
        <xdr:cNvPr id="349" name="楕円 348">
          <a:extLst>
            <a:ext uri="{FF2B5EF4-FFF2-40B4-BE49-F238E27FC236}">
              <a16:creationId xmlns:a16="http://schemas.microsoft.com/office/drawing/2014/main" id="{00000000-0008-0000-0300-00005D010000}"/>
            </a:ext>
          </a:extLst>
        </xdr:cNvPr>
        <xdr:cNvSpPr/>
      </xdr:nvSpPr>
      <xdr:spPr>
        <a:xfrm>
          <a:off x="13462000" y="10481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134395</xdr:rowOff>
    </xdr:from>
    <xdr:ext cx="762000" cy="259045"/>
    <xdr:sp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131800" y="10249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textlink="">
      <xdr:nvSpPr>
        <xdr:cNvPr id="351" name="正方形/長方形 350">
          <a:extLst>
            <a:ext uri="{FF2B5EF4-FFF2-40B4-BE49-F238E27FC236}">
              <a16:creationId xmlns:a16="http://schemas.microsoft.com/office/drawing/2014/main" id="{00000000-0008-0000-0300-00005F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textlink="">
      <xdr:nvSpPr>
        <xdr:cNvPr id="355" name="正方形/長方形 354">
          <a:extLst>
            <a:ext uri="{FF2B5EF4-FFF2-40B4-BE49-F238E27FC236}">
              <a16:creationId xmlns:a16="http://schemas.microsoft.com/office/drawing/2014/main" id="{00000000-0008-0000-0300-000063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textlink="">
      <xdr:nvSpPr>
        <xdr:cNvPr id="357" name="正方形/長方形 356">
          <a:extLst>
            <a:ext uri="{FF2B5EF4-FFF2-40B4-BE49-F238E27FC236}">
              <a16:creationId xmlns:a16="http://schemas.microsoft.com/office/drawing/2014/main" id="{00000000-0008-0000-0300-000065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100</xdr:col>
      <xdr:colOff>127000</xdr:colOff>
      <xdr:row>31</xdr:row>
      <xdr:rowOff>146050</xdr:rowOff>
    </xdr:from>
    <xdr:to>
      <xdr:col>106</xdr:col>
      <xdr:colOff>139700</xdr:colOff>
      <xdr:row>33</xdr:row>
      <xdr:rowOff>57150</xdr:rowOff>
    </xdr:to>
    <xdr:sp textlink="">
      <xdr:nvSpPr>
        <xdr:cNvPr id="359" name="正方形/長方形 358">
          <a:extLst>
            <a:ext uri="{FF2B5EF4-FFF2-40B4-BE49-F238E27FC236}">
              <a16:creationId xmlns:a16="http://schemas.microsoft.com/office/drawing/2014/main" id="{00000000-0008-0000-0300-000067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textlink="">
      <xdr:nvSpPr>
        <xdr:cNvPr id="360" name="正方形/長方形 359">
          <a:extLst>
            <a:ext uri="{FF2B5EF4-FFF2-40B4-BE49-F238E27FC236}">
              <a16:creationId xmlns:a16="http://schemas.microsoft.com/office/drawing/2014/main" id="{00000000-0008-0000-0300-000068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textlink="">
      <xdr:nvSpPr>
        <xdr:cNvPr id="362" name="正方形/長方形 361">
          <a:extLst>
            <a:ext uri="{FF2B5EF4-FFF2-40B4-BE49-F238E27FC236}">
              <a16:creationId xmlns:a16="http://schemas.microsoft.com/office/drawing/2014/main" id="{00000000-0008-0000-0300-00006A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textlink="" fLocksText="0">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新規借入の抑制と償還が進んできたことにより、実質公債費比率は直近</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年で６％未満を維持している。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分母となる標準財政規模が急変することは考えにくく、分子となる公債費について、金利、据置期間等も考慮したうえで適正な地方債発行に努める。</a:t>
          </a:r>
        </a:p>
      </xdr:txBody>
    </xdr:sp>
    <xdr:clientData/>
  </xdr:twoCellAnchor>
  <xdr:oneCellAnchor>
    <xdr:from>
      <xdr:col>61</xdr:col>
      <xdr:colOff>6350</xdr:colOff>
      <xdr:row>32</xdr:row>
      <xdr:rowOff>101600</xdr:rowOff>
    </xdr:from>
    <xdr:ext cx="298543" cy="225703"/>
    <xdr:sp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textlink="">
      <xdr:nvSpPr>
        <xdr:cNvPr id="374" name="テキスト ボックス 373">
          <a:extLst>
            <a:ext uri="{FF2B5EF4-FFF2-40B4-BE49-F238E27FC236}">
              <a16:creationId xmlns:a16="http://schemas.microsoft.com/office/drawing/2014/main" id="{00000000-0008-0000-0300-000076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textlink="">
      <xdr:nvSpPr>
        <xdr:cNvPr id="376" name="テキスト ボックス 375">
          <a:extLst>
            <a:ext uri="{FF2B5EF4-FFF2-40B4-BE49-F238E27FC236}">
              <a16:creationId xmlns:a16="http://schemas.microsoft.com/office/drawing/2014/main" id="{00000000-0008-0000-0300-000078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32</xdr:row>
      <xdr:rowOff>149877</xdr:rowOff>
    </xdr:from>
    <xdr:ext cx="762000" cy="259045"/>
    <xdr:sp textlink="">
      <xdr:nvSpPr>
        <xdr:cNvPr id="378" name="テキスト ボックス 377">
          <a:extLst>
            <a:ext uri="{FF2B5EF4-FFF2-40B4-BE49-F238E27FC236}">
              <a16:creationId xmlns:a16="http://schemas.microsoft.com/office/drawing/2014/main" id="{00000000-0008-0000-0300-00007A010000}"/>
            </a:ext>
          </a:extLst>
        </xdr:cNvPr>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47</xdr:row>
      <xdr:rowOff>133350</xdr:rowOff>
    </xdr:to>
    <xdr:sp textlink="">
      <xdr:nvSpPr>
        <xdr:cNvPr id="379" name="公債費負担の状況グラフ枠">
          <a:extLst>
            <a:ext uri="{FF2B5EF4-FFF2-40B4-BE49-F238E27FC236}">
              <a16:creationId xmlns:a16="http://schemas.microsoft.com/office/drawing/2014/main" id="{00000000-0008-0000-0300-00007B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8467</xdr:rowOff>
    </xdr:from>
    <xdr:to>
      <xdr:col>81</xdr:col>
      <xdr:colOff>44450</xdr:colOff>
      <xdr:row>44</xdr:row>
      <xdr:rowOff>111478</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7018000" y="6180667"/>
          <a:ext cx="0" cy="147461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83555</xdr:rowOff>
    </xdr:from>
    <xdr:ext cx="762000" cy="259045"/>
    <xdr:sp textlink="">
      <xdr:nvSpPr>
        <xdr:cNvPr id="381" name="公債費負担の状況最小値テキスト">
          <a:extLst>
            <a:ext uri="{FF2B5EF4-FFF2-40B4-BE49-F238E27FC236}">
              <a16:creationId xmlns:a16="http://schemas.microsoft.com/office/drawing/2014/main" id="{00000000-0008-0000-0300-00007D010000}"/>
            </a:ext>
          </a:extLst>
        </xdr:cNvPr>
        <xdr:cNvSpPr txBox="1"/>
      </xdr:nvSpPr>
      <xdr:spPr>
        <a:xfrm>
          <a:off x="17106900" y="7627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111478</xdr:rowOff>
    </xdr:from>
    <xdr:to>
      <xdr:col>81</xdr:col>
      <xdr:colOff>133350</xdr:colOff>
      <xdr:row>44</xdr:row>
      <xdr:rowOff>111478</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6929100" y="7655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94844</xdr:rowOff>
    </xdr:from>
    <xdr:ext cx="762000" cy="259045"/>
    <xdr:sp textlink="">
      <xdr:nvSpPr>
        <xdr:cNvPr id="383" name="公債費負担の状況最大値テキスト">
          <a:extLst>
            <a:ext uri="{FF2B5EF4-FFF2-40B4-BE49-F238E27FC236}">
              <a16:creationId xmlns:a16="http://schemas.microsoft.com/office/drawing/2014/main" id="{00000000-0008-0000-0300-00007F010000}"/>
            </a:ext>
          </a:extLst>
        </xdr:cNvPr>
        <xdr:cNvSpPr txBox="1"/>
      </xdr:nvSpPr>
      <xdr:spPr>
        <a:xfrm>
          <a:off x="17106900" y="592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8467</xdr:rowOff>
    </xdr:from>
    <xdr:to>
      <xdr:col>81</xdr:col>
      <xdr:colOff>133350</xdr:colOff>
      <xdr:row>36</xdr:row>
      <xdr:rowOff>8467</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6929100" y="618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38</xdr:row>
      <xdr:rowOff>40922</xdr:rowOff>
    </xdr:from>
    <xdr:to>
      <xdr:col>81</xdr:col>
      <xdr:colOff>44450</xdr:colOff>
      <xdr:row>38</xdr:row>
      <xdr:rowOff>54328</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6179800" y="6556022"/>
          <a:ext cx="8382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88494</xdr:rowOff>
    </xdr:from>
    <xdr:ext cx="762000" cy="259045"/>
    <xdr:sp textlink="">
      <xdr:nvSpPr>
        <xdr:cNvPr id="386" name="公債費負担の状況平均値テキスト">
          <a:extLst>
            <a:ext uri="{FF2B5EF4-FFF2-40B4-BE49-F238E27FC236}">
              <a16:creationId xmlns:a16="http://schemas.microsoft.com/office/drawing/2014/main" id="{00000000-0008-0000-0300-000082010000}"/>
            </a:ext>
          </a:extLst>
        </xdr:cNvPr>
        <xdr:cNvSpPr txBox="1"/>
      </xdr:nvSpPr>
      <xdr:spPr>
        <a:xfrm>
          <a:off x="17106900" y="694649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116417</xdr:rowOff>
    </xdr:from>
    <xdr:to>
      <xdr:col>81</xdr:col>
      <xdr:colOff>95250</xdr:colOff>
      <xdr:row>41</xdr:row>
      <xdr:rowOff>46567</xdr:rowOff>
    </xdr:to>
    <xdr:sp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6967200" y="6974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27517</xdr:rowOff>
    </xdr:from>
    <xdr:to>
      <xdr:col>77</xdr:col>
      <xdr:colOff>44450</xdr:colOff>
      <xdr:row>38</xdr:row>
      <xdr:rowOff>40922</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5290800" y="6542617"/>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129822</xdr:rowOff>
    </xdr:from>
    <xdr:to>
      <xdr:col>77</xdr:col>
      <xdr:colOff>95250</xdr:colOff>
      <xdr:row>41</xdr:row>
      <xdr:rowOff>59972</xdr:rowOff>
    </xdr:to>
    <xdr:sp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6129000" y="6987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44749</xdr:rowOff>
    </xdr:from>
    <xdr:ext cx="736600" cy="259045"/>
    <xdr:sp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798800" y="70741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118533</xdr:rowOff>
    </xdr:from>
    <xdr:to>
      <xdr:col>72</xdr:col>
      <xdr:colOff>203200</xdr:colOff>
      <xdr:row>38</xdr:row>
      <xdr:rowOff>27517</xdr:rowOff>
    </xdr:to>
    <xdr:cxnSp macro="">
      <xdr:nvCxnSpPr>
        <xdr:cNvPr id="391" name="直線コネクタ 390">
          <a:extLst>
            <a:ext uri="{FF2B5EF4-FFF2-40B4-BE49-F238E27FC236}">
              <a16:creationId xmlns:a16="http://schemas.microsoft.com/office/drawing/2014/main" id="{00000000-0008-0000-0300-000087010000}"/>
            </a:ext>
          </a:extLst>
        </xdr:cNvPr>
        <xdr:cNvCxnSpPr/>
      </xdr:nvCxnSpPr>
      <xdr:spPr>
        <a:xfrm>
          <a:off x="14401800" y="6462183"/>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143228</xdr:rowOff>
    </xdr:from>
    <xdr:to>
      <xdr:col>73</xdr:col>
      <xdr:colOff>44450</xdr:colOff>
      <xdr:row>41</xdr:row>
      <xdr:rowOff>73378</xdr:rowOff>
    </xdr:to>
    <xdr:sp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5240000" y="7001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58155</xdr:rowOff>
    </xdr:from>
    <xdr:ext cx="762000" cy="259045"/>
    <xdr:sp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909800" y="7087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38100</xdr:rowOff>
    </xdr:from>
    <xdr:to>
      <xdr:col>68</xdr:col>
      <xdr:colOff>152400</xdr:colOff>
      <xdr:row>37</xdr:row>
      <xdr:rowOff>118533</xdr:rowOff>
    </xdr:to>
    <xdr:cxnSp macro="">
      <xdr:nvCxnSpPr>
        <xdr:cNvPr id="394" name="直線コネクタ 393">
          <a:extLst>
            <a:ext uri="{FF2B5EF4-FFF2-40B4-BE49-F238E27FC236}">
              <a16:creationId xmlns:a16="http://schemas.microsoft.com/office/drawing/2014/main" id="{00000000-0008-0000-0300-00008A010000}"/>
            </a:ext>
          </a:extLst>
        </xdr:cNvPr>
        <xdr:cNvCxnSpPr/>
      </xdr:nvCxnSpPr>
      <xdr:spPr>
        <a:xfrm>
          <a:off x="13512800" y="6381750"/>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143228</xdr:rowOff>
    </xdr:from>
    <xdr:to>
      <xdr:col>68</xdr:col>
      <xdr:colOff>203200</xdr:colOff>
      <xdr:row>41</xdr:row>
      <xdr:rowOff>73378</xdr:rowOff>
    </xdr:to>
    <xdr:sp textlink="">
      <xdr:nvSpPr>
        <xdr:cNvPr id="395" name="フローチャート: 判断 394">
          <a:extLst>
            <a:ext uri="{FF2B5EF4-FFF2-40B4-BE49-F238E27FC236}">
              <a16:creationId xmlns:a16="http://schemas.microsoft.com/office/drawing/2014/main" id="{00000000-0008-0000-0300-00008B010000}"/>
            </a:ext>
          </a:extLst>
        </xdr:cNvPr>
        <xdr:cNvSpPr/>
      </xdr:nvSpPr>
      <xdr:spPr>
        <a:xfrm>
          <a:off x="14351000" y="7001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58155</xdr:rowOff>
    </xdr:from>
    <xdr:ext cx="762000" cy="259045"/>
    <xdr:sp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020800" y="7087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25400</xdr:rowOff>
    </xdr:from>
    <xdr:to>
      <xdr:col>64</xdr:col>
      <xdr:colOff>152400</xdr:colOff>
      <xdr:row>41</xdr:row>
      <xdr:rowOff>127000</xdr:rowOff>
    </xdr:to>
    <xdr:sp textlink="">
      <xdr:nvSpPr>
        <xdr:cNvPr id="397" name="フローチャート: 判断 396">
          <a:extLst>
            <a:ext uri="{FF2B5EF4-FFF2-40B4-BE49-F238E27FC236}">
              <a16:creationId xmlns:a16="http://schemas.microsoft.com/office/drawing/2014/main" id="{00000000-0008-0000-0300-00008D010000}"/>
            </a:ext>
          </a:extLst>
        </xdr:cNvPr>
        <xdr:cNvSpPr/>
      </xdr:nvSpPr>
      <xdr:spPr>
        <a:xfrm>
          <a:off x="13462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111777</xdr:rowOff>
    </xdr:from>
    <xdr:ext cx="762000" cy="259045"/>
    <xdr:sp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131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38</xdr:row>
      <xdr:rowOff>3528</xdr:rowOff>
    </xdr:from>
    <xdr:to>
      <xdr:col>81</xdr:col>
      <xdr:colOff>95250</xdr:colOff>
      <xdr:row>38</xdr:row>
      <xdr:rowOff>105128</xdr:rowOff>
    </xdr:to>
    <xdr:sp textlink="">
      <xdr:nvSpPr>
        <xdr:cNvPr id="404" name="楕円 403">
          <a:extLst>
            <a:ext uri="{FF2B5EF4-FFF2-40B4-BE49-F238E27FC236}">
              <a16:creationId xmlns:a16="http://schemas.microsoft.com/office/drawing/2014/main" id="{00000000-0008-0000-0300-000094010000}"/>
            </a:ext>
          </a:extLst>
        </xdr:cNvPr>
        <xdr:cNvSpPr/>
      </xdr:nvSpPr>
      <xdr:spPr>
        <a:xfrm>
          <a:off x="16967200" y="6518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20055</xdr:rowOff>
    </xdr:from>
    <xdr:ext cx="762000" cy="259045"/>
    <xdr:sp textlink="">
      <xdr:nvSpPr>
        <xdr:cNvPr id="405" name="公債費負担の状況該当値テキスト">
          <a:extLst>
            <a:ext uri="{FF2B5EF4-FFF2-40B4-BE49-F238E27FC236}">
              <a16:creationId xmlns:a16="http://schemas.microsoft.com/office/drawing/2014/main" id="{00000000-0008-0000-0300-000095010000}"/>
            </a:ext>
          </a:extLst>
        </xdr:cNvPr>
        <xdr:cNvSpPr txBox="1"/>
      </xdr:nvSpPr>
      <xdr:spPr>
        <a:xfrm>
          <a:off x="17106900" y="6363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161572</xdr:rowOff>
    </xdr:from>
    <xdr:to>
      <xdr:col>77</xdr:col>
      <xdr:colOff>95250</xdr:colOff>
      <xdr:row>38</xdr:row>
      <xdr:rowOff>91722</xdr:rowOff>
    </xdr:to>
    <xdr:sp textlink="">
      <xdr:nvSpPr>
        <xdr:cNvPr id="406" name="楕円 405">
          <a:extLst>
            <a:ext uri="{FF2B5EF4-FFF2-40B4-BE49-F238E27FC236}">
              <a16:creationId xmlns:a16="http://schemas.microsoft.com/office/drawing/2014/main" id="{00000000-0008-0000-0300-000096010000}"/>
            </a:ext>
          </a:extLst>
        </xdr:cNvPr>
        <xdr:cNvSpPr/>
      </xdr:nvSpPr>
      <xdr:spPr>
        <a:xfrm>
          <a:off x="16129000" y="65052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36</xdr:row>
      <xdr:rowOff>101899</xdr:rowOff>
    </xdr:from>
    <xdr:ext cx="736600" cy="259045"/>
    <xdr:sp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798800" y="62740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148167</xdr:rowOff>
    </xdr:from>
    <xdr:to>
      <xdr:col>73</xdr:col>
      <xdr:colOff>44450</xdr:colOff>
      <xdr:row>38</xdr:row>
      <xdr:rowOff>78316</xdr:rowOff>
    </xdr:to>
    <xdr:sp textlink="">
      <xdr:nvSpPr>
        <xdr:cNvPr id="408" name="楕円 407">
          <a:extLst>
            <a:ext uri="{FF2B5EF4-FFF2-40B4-BE49-F238E27FC236}">
              <a16:creationId xmlns:a16="http://schemas.microsoft.com/office/drawing/2014/main" id="{00000000-0008-0000-0300-000098010000}"/>
            </a:ext>
          </a:extLst>
        </xdr:cNvPr>
        <xdr:cNvSpPr/>
      </xdr:nvSpPr>
      <xdr:spPr>
        <a:xfrm>
          <a:off x="15240000" y="649181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36</xdr:row>
      <xdr:rowOff>88494</xdr:rowOff>
    </xdr:from>
    <xdr:ext cx="762000" cy="259045"/>
    <xdr:sp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4909800" y="62606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67733</xdr:rowOff>
    </xdr:from>
    <xdr:to>
      <xdr:col>68</xdr:col>
      <xdr:colOff>203200</xdr:colOff>
      <xdr:row>37</xdr:row>
      <xdr:rowOff>169334</xdr:rowOff>
    </xdr:to>
    <xdr:sp textlink="">
      <xdr:nvSpPr>
        <xdr:cNvPr id="410" name="楕円 409">
          <a:extLst>
            <a:ext uri="{FF2B5EF4-FFF2-40B4-BE49-F238E27FC236}">
              <a16:creationId xmlns:a16="http://schemas.microsoft.com/office/drawing/2014/main" id="{00000000-0008-0000-0300-00009A010000}"/>
            </a:ext>
          </a:extLst>
        </xdr:cNvPr>
        <xdr:cNvSpPr/>
      </xdr:nvSpPr>
      <xdr:spPr>
        <a:xfrm>
          <a:off x="14351000" y="6411383"/>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36</xdr:row>
      <xdr:rowOff>8060</xdr:rowOff>
    </xdr:from>
    <xdr:ext cx="762000" cy="259045"/>
    <xdr:sp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4020800" y="61802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158750</xdr:rowOff>
    </xdr:from>
    <xdr:to>
      <xdr:col>64</xdr:col>
      <xdr:colOff>152400</xdr:colOff>
      <xdr:row>37</xdr:row>
      <xdr:rowOff>88900</xdr:rowOff>
    </xdr:to>
    <xdr:sp textlink="">
      <xdr:nvSpPr>
        <xdr:cNvPr id="412" name="楕円 411">
          <a:extLst>
            <a:ext uri="{FF2B5EF4-FFF2-40B4-BE49-F238E27FC236}">
              <a16:creationId xmlns:a16="http://schemas.microsoft.com/office/drawing/2014/main" id="{00000000-0008-0000-0300-00009C010000}"/>
            </a:ext>
          </a:extLst>
        </xdr:cNvPr>
        <xdr:cNvSpPr/>
      </xdr:nvSpPr>
      <xdr:spPr>
        <a:xfrm>
          <a:off x="13462000" y="633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99077</xdr:rowOff>
    </xdr:from>
    <xdr:ext cx="762000" cy="259045"/>
    <xdr:sp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3131800" y="6099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textlink="">
      <xdr:nvSpPr>
        <xdr:cNvPr id="417" name="正方形/長方形 416">
          <a:extLst>
            <a:ext uri="{FF2B5EF4-FFF2-40B4-BE49-F238E27FC236}">
              <a16:creationId xmlns:a16="http://schemas.microsoft.com/office/drawing/2014/main" id="{00000000-0008-0000-0300-0000A1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textlink="">
      <xdr:nvSpPr>
        <xdr:cNvPr id="418" name="正方形/長方形 417">
          <a:extLst>
            <a:ext uri="{FF2B5EF4-FFF2-40B4-BE49-F238E27FC236}">
              <a16:creationId xmlns:a16="http://schemas.microsoft.com/office/drawing/2014/main" id="{00000000-0008-0000-0300-0000A2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textlink="">
      <xdr:nvSpPr>
        <xdr:cNvPr id="419" name="正方形/長方形 418">
          <a:extLst>
            <a:ext uri="{FF2B5EF4-FFF2-40B4-BE49-F238E27FC236}">
              <a16:creationId xmlns:a16="http://schemas.microsoft.com/office/drawing/2014/main" id="{00000000-0008-0000-0300-0000A3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textlink="">
      <xdr:nvSpPr>
        <xdr:cNvPr id="420" name="正方形/長方形 419">
          <a:extLst>
            <a:ext uri="{FF2B5EF4-FFF2-40B4-BE49-F238E27FC236}">
              <a16:creationId xmlns:a16="http://schemas.microsoft.com/office/drawing/2014/main" id="{00000000-0008-0000-0300-0000A4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textlink="">
      <xdr:nvSpPr>
        <xdr:cNvPr id="421" name="正方形/長方形 420">
          <a:extLst>
            <a:ext uri="{FF2B5EF4-FFF2-40B4-BE49-F238E27FC236}">
              <a16:creationId xmlns:a16="http://schemas.microsoft.com/office/drawing/2014/main" id="{00000000-0008-0000-0300-0000A5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100</xdr:col>
      <xdr:colOff>127000</xdr:colOff>
      <xdr:row>9</xdr:row>
      <xdr:rowOff>107950</xdr:rowOff>
    </xdr:from>
    <xdr:to>
      <xdr:col>106</xdr:col>
      <xdr:colOff>139700</xdr:colOff>
      <xdr:row>11</xdr:row>
      <xdr:rowOff>19050</xdr:rowOff>
    </xdr:to>
    <xdr:sp textlink="">
      <xdr:nvSpPr>
        <xdr:cNvPr id="422" name="正方形/長方形 421">
          <a:extLst>
            <a:ext uri="{FF2B5EF4-FFF2-40B4-BE49-F238E27FC236}">
              <a16:creationId xmlns:a16="http://schemas.microsoft.com/office/drawing/2014/main" id="{00000000-0008-0000-0300-0000A6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textlink="">
      <xdr:nvSpPr>
        <xdr:cNvPr id="423" name="正方形/長方形 422">
          <a:extLst>
            <a:ext uri="{FF2B5EF4-FFF2-40B4-BE49-F238E27FC236}">
              <a16:creationId xmlns:a16="http://schemas.microsoft.com/office/drawing/2014/main" id="{00000000-0008-0000-0300-0000A7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textlink="">
      <xdr:nvSpPr>
        <xdr:cNvPr id="424" name="正方形/長方形 423">
          <a:extLst>
            <a:ext uri="{FF2B5EF4-FFF2-40B4-BE49-F238E27FC236}">
              <a16:creationId xmlns:a16="http://schemas.microsoft.com/office/drawing/2014/main" id="{00000000-0008-0000-0300-0000A8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textlink="">
      <xdr:nvSpPr>
        <xdr:cNvPr id="425" name="正方形/長方形 424">
          <a:extLst>
            <a:ext uri="{FF2B5EF4-FFF2-40B4-BE49-F238E27FC236}">
              <a16:creationId xmlns:a16="http://schemas.microsoft.com/office/drawing/2014/main" id="{00000000-0008-0000-0300-0000A9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textlink="" fLocksText="0">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27</a:t>
          </a:r>
          <a:r>
            <a:rPr kumimoji="1" lang="ja-JP" altLang="en-US" sz="1300">
              <a:latin typeface="ＭＳ Ｐゴシック" panose="020B0600070205080204" pitchFamily="50" charset="-128"/>
              <a:ea typeface="ＭＳ Ｐゴシック" panose="020B0600070205080204" pitchFamily="50" charset="-128"/>
            </a:rPr>
            <a:t>年度以降比率なしとなっている。</a:t>
          </a:r>
        </a:p>
        <a:p>
          <a:r>
            <a:rPr kumimoji="1" lang="ja-JP" altLang="en-US" sz="1300">
              <a:latin typeface="ＭＳ Ｐゴシック" panose="020B0600070205080204" pitchFamily="50" charset="-128"/>
              <a:ea typeface="ＭＳ Ｐゴシック" panose="020B0600070205080204" pitchFamily="50" charset="-128"/>
            </a:rPr>
            <a:t>　将来負担を小さくするだけでなく、世代間の公平性を考慮したうえで、計画的な地方債発行に努める。</a:t>
          </a:r>
        </a:p>
      </xdr:txBody>
    </xdr:sp>
    <xdr:clientData/>
  </xdr:twoCellAnchor>
  <xdr:oneCellAnchor>
    <xdr:from>
      <xdr:col>61</xdr:col>
      <xdr:colOff>6350</xdr:colOff>
      <xdr:row>10</xdr:row>
      <xdr:rowOff>63500</xdr:rowOff>
    </xdr:from>
    <xdr:ext cx="298543" cy="225703"/>
    <xdr:sp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textlink="">
      <xdr:nvSpPr>
        <xdr:cNvPr id="437" name="テキスト ボックス 436">
          <a:extLst>
            <a:ext uri="{FF2B5EF4-FFF2-40B4-BE49-F238E27FC236}">
              <a16:creationId xmlns:a16="http://schemas.microsoft.com/office/drawing/2014/main" id="{00000000-0008-0000-0300-0000B5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textlink="">
      <xdr:nvSpPr>
        <xdr:cNvPr id="439" name="テキスト ボックス 438">
          <a:extLst>
            <a:ext uri="{FF2B5EF4-FFF2-40B4-BE49-F238E27FC236}">
              <a16:creationId xmlns:a16="http://schemas.microsoft.com/office/drawing/2014/main" id="{00000000-0008-0000-0300-0000B7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textlink="">
      <xdr:nvSpPr>
        <xdr:cNvPr id="441" name="将来負担の状況グラフ枠">
          <a:extLst>
            <a:ext uri="{FF2B5EF4-FFF2-40B4-BE49-F238E27FC236}">
              <a16:creationId xmlns:a16="http://schemas.microsoft.com/office/drawing/2014/main" id="{00000000-0008-0000-0300-0000B9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63994</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flipV="1">
          <a:off x="17018000" y="2370667"/>
          <a:ext cx="0" cy="146522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36071</xdr:rowOff>
    </xdr:from>
    <xdr:ext cx="762000" cy="259045"/>
    <xdr:sp textlink="">
      <xdr:nvSpPr>
        <xdr:cNvPr id="443" name="将来負担の状況最小値テキスト">
          <a:extLst>
            <a:ext uri="{FF2B5EF4-FFF2-40B4-BE49-F238E27FC236}">
              <a16:creationId xmlns:a16="http://schemas.microsoft.com/office/drawing/2014/main" id="{00000000-0008-0000-0300-0000BB010000}"/>
            </a:ext>
          </a:extLst>
        </xdr:cNvPr>
        <xdr:cNvSpPr txBox="1"/>
      </xdr:nvSpPr>
      <xdr:spPr>
        <a:xfrm>
          <a:off x="17106900" y="3807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63994</xdr:rowOff>
    </xdr:from>
    <xdr:to>
      <xdr:col>81</xdr:col>
      <xdr:colOff>133350</xdr:colOff>
      <xdr:row>22</xdr:row>
      <xdr:rowOff>63994</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a:off x="16929100" y="3835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textlink="">
      <xdr:nvSpPr>
        <xdr:cNvPr id="445" name="将来負担の状況最大値テキスト">
          <a:extLst>
            <a:ext uri="{FF2B5EF4-FFF2-40B4-BE49-F238E27FC236}">
              <a16:creationId xmlns:a16="http://schemas.microsoft.com/office/drawing/2014/main" id="{00000000-0008-0000-0300-0000BD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textlink="">
      <xdr:nvSpPr>
        <xdr:cNvPr id="447" name="将来負担の状況平均値テキスト">
          <a:extLst>
            <a:ext uri="{FF2B5EF4-FFF2-40B4-BE49-F238E27FC236}">
              <a16:creationId xmlns:a16="http://schemas.microsoft.com/office/drawing/2014/main" id="{00000000-0008-0000-0300-0000BF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14</xdr:row>
      <xdr:rowOff>18768</xdr:rowOff>
    </xdr:from>
    <xdr:to>
      <xdr:col>77</xdr:col>
      <xdr:colOff>95250</xdr:colOff>
      <xdr:row>14</xdr:row>
      <xdr:rowOff>120368</xdr:rowOff>
    </xdr:to>
    <xdr:sp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6129000" y="2419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130545</xdr:rowOff>
    </xdr:from>
    <xdr:ext cx="736600" cy="259045"/>
    <xdr:sp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798800" y="21879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16228</xdr:rowOff>
    </xdr:from>
    <xdr:to>
      <xdr:col>73</xdr:col>
      <xdr:colOff>44450</xdr:colOff>
      <xdr:row>15</xdr:row>
      <xdr:rowOff>117828</xdr:rowOff>
    </xdr:to>
    <xdr:sp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5240000" y="2587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128005</xdr:rowOff>
    </xdr:from>
    <xdr:ext cx="762000" cy="259045"/>
    <xdr:sp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909800" y="23568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16</xdr:row>
      <xdr:rowOff>11007</xdr:rowOff>
    </xdr:from>
    <xdr:to>
      <xdr:col>68</xdr:col>
      <xdr:colOff>203200</xdr:colOff>
      <xdr:row>16</xdr:row>
      <xdr:rowOff>112607</xdr:rowOff>
    </xdr:to>
    <xdr:sp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4351000" y="2754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122784</xdr:rowOff>
    </xdr:from>
    <xdr:ext cx="762000" cy="259045"/>
    <xdr:sp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020800" y="25230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153106</xdr:rowOff>
    </xdr:from>
    <xdr:to>
      <xdr:col>64</xdr:col>
      <xdr:colOff>152400</xdr:colOff>
      <xdr:row>17</xdr:row>
      <xdr:rowOff>83256</xdr:rowOff>
    </xdr:to>
    <xdr:sp textlink="">
      <xdr:nvSpPr>
        <xdr:cNvPr id="455" name="フローチャート: 判断 454">
          <a:extLst>
            <a:ext uri="{FF2B5EF4-FFF2-40B4-BE49-F238E27FC236}">
              <a16:creationId xmlns:a16="http://schemas.microsoft.com/office/drawing/2014/main" id="{00000000-0008-0000-0300-0000C7010000}"/>
            </a:ext>
          </a:extLst>
        </xdr:cNvPr>
        <xdr:cNvSpPr/>
      </xdr:nvSpPr>
      <xdr:spPr>
        <a:xfrm>
          <a:off x="13462000" y="2896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93433</xdr:rowOff>
    </xdr:from>
    <xdr:ext cx="762000" cy="259045"/>
    <xdr:sp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3131800" y="2665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千葉県多古町</a:t>
          </a:r>
        </a:p>
      </xdr:txBody>
    </xdr:sp>
    <xdr:clientData/>
  </xdr:twoCellAnchor>
  <xdr:twoCellAnchor>
    <xdr:from>
      <xdr:col>81</xdr:col>
      <xdr:colOff>117475</xdr:colOff>
      <xdr:row>1</xdr:row>
      <xdr:rowOff>19050</xdr:rowOff>
    </xdr:from>
    <xdr:to>
      <xdr:col>94</xdr:col>
      <xdr:colOff>177800</xdr:colOff>
      <xdr:row>4</xdr:row>
      <xdr:rowOff>63500</xdr:rowOff>
    </xdr:to>
    <xdr:sp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13,588
13,013
72.80
8,764,966
8,236,308
486,176
4,682,364
3,248,365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98425</xdr:colOff>
      <xdr:row>28</xdr:row>
      <xdr:rowOff>152400</xdr:rowOff>
    </xdr:from>
    <xdr:to>
      <xdr:col>51</xdr:col>
      <xdr:colOff>22225</xdr:colOff>
      <xdr:row>30</xdr:row>
      <xdr:rowOff>63500</xdr:rowOff>
    </xdr:to>
    <xdr:sp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会計年度任用職員の増員や人事院勧告による期末手当の支給率増により、昨年度比</a:t>
          </a:r>
          <a:r>
            <a:rPr kumimoji="1" lang="en-US" altLang="ja-JP" sz="1300">
              <a:latin typeface="ＭＳ Ｐゴシック" panose="020B0600070205080204" pitchFamily="50" charset="-128"/>
              <a:ea typeface="ＭＳ Ｐゴシック" panose="020B0600070205080204" pitchFamily="50" charset="-128"/>
            </a:rPr>
            <a:t>1.5</a:t>
          </a:r>
          <a:r>
            <a:rPr kumimoji="1" lang="ja-JP" altLang="en-US" sz="1300">
              <a:latin typeface="ＭＳ Ｐゴシック" panose="020B0600070205080204" pitchFamily="50" charset="-128"/>
              <a:ea typeface="ＭＳ Ｐゴシック" panose="020B0600070205080204" pitchFamily="50" charset="-128"/>
            </a:rPr>
            <a:t>ポイント増となっている。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適正な定員管理により、ばらつきを抑えるとともに、業務効率の向上を図ることで、人件費の抑制に努める。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85090</xdr:rowOff>
    </xdr:from>
    <xdr:to>
      <xdr:col>24</xdr:col>
      <xdr:colOff>25400</xdr:colOff>
      <xdr:row>41</xdr:row>
      <xdr:rowOff>115570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42940"/>
          <a:ext cx="0" cy="1402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87647</xdr:rowOff>
    </xdr:from>
    <xdr:ext cx="762000" cy="259045"/>
    <xdr:sp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11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115570</xdr:rowOff>
    </xdr:from>
    <xdr:to>
      <xdr:col>24</xdr:col>
      <xdr:colOff>114300</xdr:colOff>
      <xdr:row>41</xdr:row>
      <xdr:rowOff>115570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145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17</xdr:rowOff>
    </xdr:from>
    <xdr:ext cx="762000" cy="259045"/>
    <xdr:sp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86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85090</xdr:rowOff>
    </xdr:from>
    <xdr:to>
      <xdr:col>24</xdr:col>
      <xdr:colOff>114300</xdr:colOff>
      <xdr:row>33</xdr:row>
      <xdr:rowOff>85090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42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85090</xdr:rowOff>
    </xdr:from>
    <xdr:to>
      <xdr:col>24</xdr:col>
      <xdr:colOff>25400</xdr:colOff>
      <xdr:row>38</xdr:row>
      <xdr:rowOff>27940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428740"/>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24147</xdr:rowOff>
    </xdr:from>
    <xdr:ext cx="762000" cy="259045"/>
    <xdr:sp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248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7620</xdr:rowOff>
    </xdr:from>
    <xdr:to>
      <xdr:col>24</xdr:col>
      <xdr:colOff>76200</xdr:colOff>
      <xdr:row>36</xdr:row>
      <xdr:rowOff>109220</xdr:rowOff>
    </xdr:to>
    <xdr:sp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79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46990</xdr:rowOff>
    </xdr:from>
    <xdr:to>
      <xdr:col>19</xdr:col>
      <xdr:colOff>187325</xdr:colOff>
      <xdr:row>37</xdr:row>
      <xdr:rowOff>85090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39064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156210</xdr:rowOff>
    </xdr:from>
    <xdr:to>
      <xdr:col>20</xdr:col>
      <xdr:colOff>38100</xdr:colOff>
      <xdr:row>36</xdr:row>
      <xdr:rowOff>86360</xdr:rowOff>
    </xdr:to>
    <xdr:sp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56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96537</xdr:rowOff>
    </xdr:from>
    <xdr:ext cx="736600" cy="259045"/>
    <xdr:sp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925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46990</xdr:rowOff>
    </xdr:from>
    <xdr:to>
      <xdr:col>15</xdr:col>
      <xdr:colOff>98425</xdr:colOff>
      <xdr:row>38</xdr:row>
      <xdr:rowOff>43180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390640"/>
          <a:ext cx="889000" cy="167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95250</xdr:rowOff>
    </xdr:from>
    <xdr:to>
      <xdr:col>15</xdr:col>
      <xdr:colOff>149225</xdr:colOff>
      <xdr:row>36</xdr:row>
      <xdr:rowOff>25400</xdr:rowOff>
    </xdr:to>
    <xdr:sp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09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35577</xdr:rowOff>
    </xdr:from>
    <xdr:ext cx="762000" cy="259045"/>
    <xdr:sp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86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27940</xdr:rowOff>
    </xdr:from>
    <xdr:to>
      <xdr:col>11</xdr:col>
      <xdr:colOff>9525</xdr:colOff>
      <xdr:row>38</xdr:row>
      <xdr:rowOff>43180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54304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45720</xdr:rowOff>
    </xdr:from>
    <xdr:to>
      <xdr:col>11</xdr:col>
      <xdr:colOff>60325</xdr:colOff>
      <xdr:row>36</xdr:row>
      <xdr:rowOff>147320</xdr:rowOff>
    </xdr:to>
    <xdr:sp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17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157497</xdr:rowOff>
    </xdr:from>
    <xdr:ext cx="762000" cy="259045"/>
    <xdr:sp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986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80010</xdr:rowOff>
    </xdr:from>
    <xdr:to>
      <xdr:col>6</xdr:col>
      <xdr:colOff>171450</xdr:colOff>
      <xdr:row>36</xdr:row>
      <xdr:rowOff>10160</xdr:rowOff>
    </xdr:to>
    <xdr:sp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08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20337</xdr:rowOff>
    </xdr:from>
    <xdr:ext cx="762000" cy="259045"/>
    <xdr:sp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84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148590</xdr:rowOff>
    </xdr:from>
    <xdr:to>
      <xdr:col>24</xdr:col>
      <xdr:colOff>76200</xdr:colOff>
      <xdr:row>38</xdr:row>
      <xdr:rowOff>78740</xdr:rowOff>
    </xdr:to>
    <xdr:sp textlink="">
      <xdr:nvSpPr>
        <xdr:cNvPr id="85" name="楕円 84">
          <a:extLst>
            <a:ext uri="{FF2B5EF4-FFF2-40B4-BE49-F238E27FC236}">
              <a16:creationId xmlns:a16="http://schemas.microsoft.com/office/drawing/2014/main" id="{00000000-0008-0000-0400-000055000000}"/>
            </a:ext>
          </a:extLst>
        </xdr:cNvPr>
        <xdr:cNvSpPr/>
      </xdr:nvSpPr>
      <xdr:spPr>
        <a:xfrm>
          <a:off x="4775200" y="649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120667</xdr:rowOff>
    </xdr:from>
    <xdr:ext cx="762000" cy="259045"/>
    <xdr:sp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464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34290</xdr:rowOff>
    </xdr:from>
    <xdr:to>
      <xdr:col>20</xdr:col>
      <xdr:colOff>38100</xdr:colOff>
      <xdr:row>37</xdr:row>
      <xdr:rowOff>135890</xdr:rowOff>
    </xdr:to>
    <xdr:sp textlink="">
      <xdr:nvSpPr>
        <xdr:cNvPr id="87" name="楕円 86">
          <a:extLst>
            <a:ext uri="{FF2B5EF4-FFF2-40B4-BE49-F238E27FC236}">
              <a16:creationId xmlns:a16="http://schemas.microsoft.com/office/drawing/2014/main" id="{00000000-0008-0000-0400-000057000000}"/>
            </a:ext>
          </a:extLst>
        </xdr:cNvPr>
        <xdr:cNvSpPr/>
      </xdr:nvSpPr>
      <xdr:spPr>
        <a:xfrm>
          <a:off x="3937000" y="6377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120667</xdr:rowOff>
    </xdr:from>
    <xdr:ext cx="736600" cy="259045"/>
    <xdr:sp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4643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167640</xdr:rowOff>
    </xdr:from>
    <xdr:to>
      <xdr:col>15</xdr:col>
      <xdr:colOff>149225</xdr:colOff>
      <xdr:row>37</xdr:row>
      <xdr:rowOff>97790</xdr:rowOff>
    </xdr:to>
    <xdr:sp textlink="">
      <xdr:nvSpPr>
        <xdr:cNvPr id="89" name="楕円 88">
          <a:extLst>
            <a:ext uri="{FF2B5EF4-FFF2-40B4-BE49-F238E27FC236}">
              <a16:creationId xmlns:a16="http://schemas.microsoft.com/office/drawing/2014/main" id="{00000000-0008-0000-0400-000059000000}"/>
            </a:ext>
          </a:extLst>
        </xdr:cNvPr>
        <xdr:cNvSpPr/>
      </xdr:nvSpPr>
      <xdr:spPr>
        <a:xfrm>
          <a:off x="3048000" y="633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82567</xdr:rowOff>
    </xdr:from>
    <xdr:ext cx="762000" cy="259045"/>
    <xdr:sp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42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163830</xdr:rowOff>
    </xdr:from>
    <xdr:to>
      <xdr:col>11</xdr:col>
      <xdr:colOff>60325</xdr:colOff>
      <xdr:row>38</xdr:row>
      <xdr:rowOff>93980</xdr:rowOff>
    </xdr:to>
    <xdr:sp textlink="">
      <xdr:nvSpPr>
        <xdr:cNvPr id="91" name="楕円 90">
          <a:extLst>
            <a:ext uri="{FF2B5EF4-FFF2-40B4-BE49-F238E27FC236}">
              <a16:creationId xmlns:a16="http://schemas.microsoft.com/office/drawing/2014/main" id="{00000000-0008-0000-0400-00005B000000}"/>
            </a:ext>
          </a:extLst>
        </xdr:cNvPr>
        <xdr:cNvSpPr/>
      </xdr:nvSpPr>
      <xdr:spPr>
        <a:xfrm>
          <a:off x="2159000" y="650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78757</xdr:rowOff>
    </xdr:from>
    <xdr:ext cx="762000" cy="259045"/>
    <xdr:sp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59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148590</xdr:rowOff>
    </xdr:from>
    <xdr:to>
      <xdr:col>6</xdr:col>
      <xdr:colOff>171450</xdr:colOff>
      <xdr:row>38</xdr:row>
      <xdr:rowOff>78740</xdr:rowOff>
    </xdr:to>
    <xdr:sp textlink="">
      <xdr:nvSpPr>
        <xdr:cNvPr id="93" name="楕円 92">
          <a:extLst>
            <a:ext uri="{FF2B5EF4-FFF2-40B4-BE49-F238E27FC236}">
              <a16:creationId xmlns:a16="http://schemas.microsoft.com/office/drawing/2014/main" id="{00000000-0008-0000-0400-00005D000000}"/>
            </a:ext>
          </a:extLst>
        </xdr:cNvPr>
        <xdr:cNvSpPr/>
      </xdr:nvSpPr>
      <xdr:spPr>
        <a:xfrm>
          <a:off x="1270000" y="649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63517</xdr:rowOff>
    </xdr:from>
    <xdr:ext cx="762000" cy="259045"/>
    <xdr:sp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578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101</xdr:col>
      <xdr:colOff>180975</xdr:colOff>
      <xdr:row>8</xdr:row>
      <xdr:rowOff>152400</xdr:rowOff>
    </xdr:from>
    <xdr:to>
      <xdr:col>109</xdr:col>
      <xdr:colOff>104775</xdr:colOff>
      <xdr:row>10</xdr:row>
      <xdr:rowOff>63500</xdr:rowOff>
    </xdr:to>
    <xdr:sp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物件費に係る経常収支比率は昨年度と比較し０．６ポイント増加している。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物価高騰の影響により、各消耗品や委託料・保守料の費用が上昇したことが要因である。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textlink="">
      <xdr:nvSpPr>
        <xdr:cNvPr id="123" name="物件費グラフ枠">
          <a:extLst>
            <a:ext uri="{FF2B5EF4-FFF2-40B4-BE49-F238E27FC236}">
              <a16:creationId xmlns:a16="http://schemas.microsoft.com/office/drawing/2014/main" id="{00000000-0008-0000-0400-00007B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37193</xdr:rowOff>
    </xdr:from>
    <xdr:to>
      <xdr:col>82</xdr:col>
      <xdr:colOff>107950</xdr:colOff>
      <xdr:row>22</xdr:row>
      <xdr:rowOff>105228</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flipV="1">
          <a:off x="16510000" y="2266043"/>
          <a:ext cx="0" cy="16110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22</xdr:row>
      <xdr:rowOff>77305</xdr:rowOff>
    </xdr:from>
    <xdr:ext cx="762000" cy="259045"/>
    <xdr:sp textlink="">
      <xdr:nvSpPr>
        <xdr:cNvPr id="125" name="物件費最小値テキスト">
          <a:extLst>
            <a:ext uri="{FF2B5EF4-FFF2-40B4-BE49-F238E27FC236}">
              <a16:creationId xmlns:a16="http://schemas.microsoft.com/office/drawing/2014/main" id="{00000000-0008-0000-0400-00007D000000}"/>
            </a:ext>
          </a:extLst>
        </xdr:cNvPr>
        <xdr:cNvSpPr txBox="1"/>
      </xdr:nvSpPr>
      <xdr:spPr>
        <a:xfrm>
          <a:off x="16598900" y="3849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22</xdr:row>
      <xdr:rowOff>105228</xdr:rowOff>
    </xdr:from>
    <xdr:to>
      <xdr:col>82</xdr:col>
      <xdr:colOff>196850</xdr:colOff>
      <xdr:row>22</xdr:row>
      <xdr:rowOff>105228</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3877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123570</xdr:rowOff>
    </xdr:from>
    <xdr:ext cx="762000" cy="259045"/>
    <xdr:sp textlink="">
      <xdr:nvSpPr>
        <xdr:cNvPr id="127" name="物件費最大値テキスト">
          <a:extLst>
            <a:ext uri="{FF2B5EF4-FFF2-40B4-BE49-F238E27FC236}">
              <a16:creationId xmlns:a16="http://schemas.microsoft.com/office/drawing/2014/main" id="{00000000-0008-0000-0400-00007F000000}"/>
            </a:ext>
          </a:extLst>
        </xdr:cNvPr>
        <xdr:cNvSpPr txBox="1"/>
      </xdr:nvSpPr>
      <xdr:spPr>
        <a:xfrm>
          <a:off x="16598900" y="20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37193</xdr:rowOff>
    </xdr:from>
    <xdr:to>
      <xdr:col>82</xdr:col>
      <xdr:colOff>196850</xdr:colOff>
      <xdr:row>13</xdr:row>
      <xdr:rowOff>37193</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6421100" y="2266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23586</xdr:rowOff>
    </xdr:from>
    <xdr:to>
      <xdr:col>82</xdr:col>
      <xdr:colOff>107950</xdr:colOff>
      <xdr:row>16</xdr:row>
      <xdr:rowOff>88900</xdr:rowOff>
    </xdr:to>
    <xdr:cxnSp macro="">
      <xdr:nvCxnSpPr>
        <xdr:cNvPr id="129" name="直線コネクタ 128">
          <a:extLst>
            <a:ext uri="{FF2B5EF4-FFF2-40B4-BE49-F238E27FC236}">
              <a16:creationId xmlns:a16="http://schemas.microsoft.com/office/drawing/2014/main" id="{00000000-0008-0000-0400-000081000000}"/>
            </a:ext>
          </a:extLst>
        </xdr:cNvPr>
        <xdr:cNvCxnSpPr/>
      </xdr:nvCxnSpPr>
      <xdr:spPr>
        <a:xfrm>
          <a:off x="15671800" y="2766786"/>
          <a:ext cx="8382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34670</xdr:rowOff>
    </xdr:from>
    <xdr:ext cx="762000" cy="259045"/>
    <xdr:sp textlink="">
      <xdr:nvSpPr>
        <xdr:cNvPr id="130" name="物件費平均値テキスト">
          <a:extLst>
            <a:ext uri="{FF2B5EF4-FFF2-40B4-BE49-F238E27FC236}">
              <a16:creationId xmlns:a16="http://schemas.microsoft.com/office/drawing/2014/main" id="{00000000-0008-0000-0400-000082000000}"/>
            </a:ext>
          </a:extLst>
        </xdr:cNvPr>
        <xdr:cNvSpPr txBox="1"/>
      </xdr:nvSpPr>
      <xdr:spPr>
        <a:xfrm>
          <a:off x="16598900" y="29493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62593</xdr:rowOff>
    </xdr:from>
    <xdr:to>
      <xdr:col>82</xdr:col>
      <xdr:colOff>158750</xdr:colOff>
      <xdr:row>17</xdr:row>
      <xdr:rowOff>164193</xdr:rowOff>
    </xdr:to>
    <xdr:sp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6459200" y="2977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23586</xdr:rowOff>
    </xdr:from>
    <xdr:to>
      <xdr:col>78</xdr:col>
      <xdr:colOff>69850</xdr:colOff>
      <xdr:row>16</xdr:row>
      <xdr:rowOff>56243</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flipV="1">
          <a:off x="14782800" y="2766786"/>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29936</xdr:rowOff>
    </xdr:from>
    <xdr:to>
      <xdr:col>78</xdr:col>
      <xdr:colOff>120650</xdr:colOff>
      <xdr:row>17</xdr:row>
      <xdr:rowOff>131536</xdr:rowOff>
    </xdr:to>
    <xdr:sp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5621000" y="2944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116313</xdr:rowOff>
    </xdr:from>
    <xdr:ext cx="736600" cy="259045"/>
    <xdr:sp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5290800" y="30309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56243</xdr:rowOff>
    </xdr:from>
    <xdr:to>
      <xdr:col>73</xdr:col>
      <xdr:colOff>180975</xdr:colOff>
      <xdr:row>17</xdr:row>
      <xdr:rowOff>156936</xdr:rowOff>
    </xdr:to>
    <xdr:cxnSp macro="">
      <xdr:nvCxnSpPr>
        <xdr:cNvPr id="135" name="直線コネクタ 134">
          <a:extLst>
            <a:ext uri="{FF2B5EF4-FFF2-40B4-BE49-F238E27FC236}">
              <a16:creationId xmlns:a16="http://schemas.microsoft.com/office/drawing/2014/main" id="{00000000-0008-0000-0400-000087000000}"/>
            </a:ext>
          </a:extLst>
        </xdr:cNvPr>
        <xdr:cNvCxnSpPr/>
      </xdr:nvCxnSpPr>
      <xdr:spPr>
        <a:xfrm flipV="1">
          <a:off x="13893800" y="2799443"/>
          <a:ext cx="889000" cy="272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136071</xdr:rowOff>
    </xdr:from>
    <xdr:to>
      <xdr:col>74</xdr:col>
      <xdr:colOff>31750</xdr:colOff>
      <xdr:row>17</xdr:row>
      <xdr:rowOff>66221</xdr:rowOff>
    </xdr:to>
    <xdr:sp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47320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50998</xdr:rowOff>
    </xdr:from>
    <xdr:ext cx="762000" cy="259045"/>
    <xdr:sp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4401800" y="2965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102507</xdr:rowOff>
    </xdr:from>
    <xdr:to>
      <xdr:col>69</xdr:col>
      <xdr:colOff>92075</xdr:colOff>
      <xdr:row>17</xdr:row>
      <xdr:rowOff>156936</xdr:rowOff>
    </xdr:to>
    <xdr:cxnSp macro="">
      <xdr:nvCxnSpPr>
        <xdr:cNvPr id="138" name="直線コネクタ 137">
          <a:extLst>
            <a:ext uri="{FF2B5EF4-FFF2-40B4-BE49-F238E27FC236}">
              <a16:creationId xmlns:a16="http://schemas.microsoft.com/office/drawing/2014/main" id="{00000000-0008-0000-0400-00008A000000}"/>
            </a:ext>
          </a:extLst>
        </xdr:cNvPr>
        <xdr:cNvCxnSpPr/>
      </xdr:nvCxnSpPr>
      <xdr:spPr>
        <a:xfrm>
          <a:off x="13004800" y="3017157"/>
          <a:ext cx="889000" cy="54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8164</xdr:rowOff>
    </xdr:from>
    <xdr:to>
      <xdr:col>69</xdr:col>
      <xdr:colOff>142875</xdr:colOff>
      <xdr:row>17</xdr:row>
      <xdr:rowOff>109764</xdr:rowOff>
    </xdr:to>
    <xdr:sp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3843000" y="2922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119941</xdr:rowOff>
    </xdr:from>
    <xdr:ext cx="762000" cy="259045"/>
    <xdr:sp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3512800" y="2691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62593</xdr:rowOff>
    </xdr:from>
    <xdr:to>
      <xdr:col>65</xdr:col>
      <xdr:colOff>53975</xdr:colOff>
      <xdr:row>17</xdr:row>
      <xdr:rowOff>164193</xdr:rowOff>
    </xdr:to>
    <xdr:sp textlink="">
      <xdr:nvSpPr>
        <xdr:cNvPr id="141" name="フローチャート: 判断 140">
          <a:extLst>
            <a:ext uri="{FF2B5EF4-FFF2-40B4-BE49-F238E27FC236}">
              <a16:creationId xmlns:a16="http://schemas.microsoft.com/office/drawing/2014/main" id="{00000000-0008-0000-0400-00008D000000}"/>
            </a:ext>
          </a:extLst>
        </xdr:cNvPr>
        <xdr:cNvSpPr/>
      </xdr:nvSpPr>
      <xdr:spPr>
        <a:xfrm>
          <a:off x="12954000" y="2977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148970</xdr:rowOff>
    </xdr:from>
    <xdr:ext cx="762000" cy="259045"/>
    <xdr:sp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623800" y="3063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38100</xdr:rowOff>
    </xdr:from>
    <xdr:to>
      <xdr:col>82</xdr:col>
      <xdr:colOff>158750</xdr:colOff>
      <xdr:row>16</xdr:row>
      <xdr:rowOff>139700</xdr:rowOff>
    </xdr:to>
    <xdr:sp textlink="">
      <xdr:nvSpPr>
        <xdr:cNvPr id="148" name="楕円 147">
          <a:extLst>
            <a:ext uri="{FF2B5EF4-FFF2-40B4-BE49-F238E27FC236}">
              <a16:creationId xmlns:a16="http://schemas.microsoft.com/office/drawing/2014/main" id="{00000000-0008-0000-0400-000094000000}"/>
            </a:ext>
          </a:extLst>
        </xdr:cNvPr>
        <xdr:cNvSpPr/>
      </xdr:nvSpPr>
      <xdr:spPr>
        <a:xfrm>
          <a:off x="16459200" y="278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54627</xdr:rowOff>
    </xdr:from>
    <xdr:ext cx="762000" cy="259045"/>
    <xdr:sp textlink="">
      <xdr:nvSpPr>
        <xdr:cNvPr id="149" name="物件費該当値テキスト">
          <a:extLst>
            <a:ext uri="{FF2B5EF4-FFF2-40B4-BE49-F238E27FC236}">
              <a16:creationId xmlns:a16="http://schemas.microsoft.com/office/drawing/2014/main" id="{00000000-0008-0000-0400-000095000000}"/>
            </a:ext>
          </a:extLst>
        </xdr:cNvPr>
        <xdr:cNvSpPr txBox="1"/>
      </xdr:nvSpPr>
      <xdr:spPr>
        <a:xfrm>
          <a:off x="16598900" y="2626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144236</xdr:rowOff>
    </xdr:from>
    <xdr:to>
      <xdr:col>78</xdr:col>
      <xdr:colOff>120650</xdr:colOff>
      <xdr:row>16</xdr:row>
      <xdr:rowOff>74386</xdr:rowOff>
    </xdr:to>
    <xdr:sp textlink="">
      <xdr:nvSpPr>
        <xdr:cNvPr id="150" name="楕円 149">
          <a:extLst>
            <a:ext uri="{FF2B5EF4-FFF2-40B4-BE49-F238E27FC236}">
              <a16:creationId xmlns:a16="http://schemas.microsoft.com/office/drawing/2014/main" id="{00000000-0008-0000-0400-000096000000}"/>
            </a:ext>
          </a:extLst>
        </xdr:cNvPr>
        <xdr:cNvSpPr/>
      </xdr:nvSpPr>
      <xdr:spPr>
        <a:xfrm>
          <a:off x="15621000" y="2715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84563</xdr:rowOff>
    </xdr:from>
    <xdr:ext cx="736600" cy="259045"/>
    <xdr:sp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5290800" y="24848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5443</xdr:rowOff>
    </xdr:from>
    <xdr:to>
      <xdr:col>74</xdr:col>
      <xdr:colOff>31750</xdr:colOff>
      <xdr:row>16</xdr:row>
      <xdr:rowOff>107043</xdr:rowOff>
    </xdr:to>
    <xdr:sp textlink="">
      <xdr:nvSpPr>
        <xdr:cNvPr id="152" name="楕円 151">
          <a:extLst>
            <a:ext uri="{FF2B5EF4-FFF2-40B4-BE49-F238E27FC236}">
              <a16:creationId xmlns:a16="http://schemas.microsoft.com/office/drawing/2014/main" id="{00000000-0008-0000-0400-000098000000}"/>
            </a:ext>
          </a:extLst>
        </xdr:cNvPr>
        <xdr:cNvSpPr/>
      </xdr:nvSpPr>
      <xdr:spPr>
        <a:xfrm>
          <a:off x="14732000" y="274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117220</xdr:rowOff>
    </xdr:from>
    <xdr:ext cx="762000" cy="259045"/>
    <xdr:sp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4401800" y="2517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106136</xdr:rowOff>
    </xdr:from>
    <xdr:to>
      <xdr:col>69</xdr:col>
      <xdr:colOff>142875</xdr:colOff>
      <xdr:row>18</xdr:row>
      <xdr:rowOff>36286</xdr:rowOff>
    </xdr:to>
    <xdr:sp textlink="">
      <xdr:nvSpPr>
        <xdr:cNvPr id="154" name="楕円 153">
          <a:extLst>
            <a:ext uri="{FF2B5EF4-FFF2-40B4-BE49-F238E27FC236}">
              <a16:creationId xmlns:a16="http://schemas.microsoft.com/office/drawing/2014/main" id="{00000000-0008-0000-0400-00009A000000}"/>
            </a:ext>
          </a:extLst>
        </xdr:cNvPr>
        <xdr:cNvSpPr/>
      </xdr:nvSpPr>
      <xdr:spPr>
        <a:xfrm>
          <a:off x="13843000" y="3020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21063</xdr:rowOff>
    </xdr:from>
    <xdr:ext cx="762000" cy="259045"/>
    <xdr:sp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3512800" y="3107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51707</xdr:rowOff>
    </xdr:from>
    <xdr:to>
      <xdr:col>65</xdr:col>
      <xdr:colOff>53975</xdr:colOff>
      <xdr:row>17</xdr:row>
      <xdr:rowOff>153307</xdr:rowOff>
    </xdr:to>
    <xdr:sp textlink="">
      <xdr:nvSpPr>
        <xdr:cNvPr id="156" name="楕円 155">
          <a:extLst>
            <a:ext uri="{FF2B5EF4-FFF2-40B4-BE49-F238E27FC236}">
              <a16:creationId xmlns:a16="http://schemas.microsoft.com/office/drawing/2014/main" id="{00000000-0008-0000-0400-00009C000000}"/>
            </a:ext>
          </a:extLst>
        </xdr:cNvPr>
        <xdr:cNvSpPr/>
      </xdr:nvSpPr>
      <xdr:spPr>
        <a:xfrm>
          <a:off x="12954000" y="2966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163484</xdr:rowOff>
    </xdr:from>
    <xdr:ext cx="762000" cy="259045"/>
    <xdr:sp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2623800" y="2735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textlink="">
      <xdr:nvSpPr>
        <xdr:cNvPr id="159" name="正方形/長方形 158">
          <a:extLst>
            <a:ext uri="{FF2B5EF4-FFF2-40B4-BE49-F238E27FC236}">
              <a16:creationId xmlns:a16="http://schemas.microsoft.com/office/drawing/2014/main" id="{00000000-0008-0000-0400-00009F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textlink="">
      <xdr:nvSpPr>
        <xdr:cNvPr id="160" name="正方形/長方形 159">
          <a:extLst>
            <a:ext uri="{FF2B5EF4-FFF2-40B4-BE49-F238E27FC236}">
              <a16:creationId xmlns:a16="http://schemas.microsoft.com/office/drawing/2014/main" id="{00000000-0008-0000-0400-0000A0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textlink="">
      <xdr:nvSpPr>
        <xdr:cNvPr id="161" name="正方形/長方形 160">
          <a:extLst>
            <a:ext uri="{FF2B5EF4-FFF2-40B4-BE49-F238E27FC236}">
              <a16:creationId xmlns:a16="http://schemas.microsoft.com/office/drawing/2014/main" id="{00000000-0008-0000-0400-0000A1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textlink="">
      <xdr:nvSpPr>
        <xdr:cNvPr id="162" name="正方形/長方形 161">
          <a:extLst>
            <a:ext uri="{FF2B5EF4-FFF2-40B4-BE49-F238E27FC236}">
              <a16:creationId xmlns:a16="http://schemas.microsoft.com/office/drawing/2014/main" id="{00000000-0008-0000-0400-0000A2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textlink="">
      <xdr:nvSpPr>
        <xdr:cNvPr id="163" name="正方形/長方形 162">
          <a:extLst>
            <a:ext uri="{FF2B5EF4-FFF2-40B4-BE49-F238E27FC236}">
              <a16:creationId xmlns:a16="http://schemas.microsoft.com/office/drawing/2014/main" id="{00000000-0008-0000-0400-0000A3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98425</xdr:colOff>
      <xdr:row>48</xdr:row>
      <xdr:rowOff>152400</xdr:rowOff>
    </xdr:from>
    <xdr:to>
      <xdr:col>51</xdr:col>
      <xdr:colOff>22225</xdr:colOff>
      <xdr:row>50</xdr:row>
      <xdr:rowOff>63500</xdr:rowOff>
    </xdr:to>
    <xdr:sp textlink="">
      <xdr:nvSpPr>
        <xdr:cNvPr id="164" name="正方形/長方形 163">
          <a:extLst>
            <a:ext uri="{FF2B5EF4-FFF2-40B4-BE49-F238E27FC236}">
              <a16:creationId xmlns:a16="http://schemas.microsoft.com/office/drawing/2014/main" id="{00000000-0008-0000-0400-0000A4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textlink="">
      <xdr:nvSpPr>
        <xdr:cNvPr id="165" name="正方形/長方形 164">
          <a:extLst>
            <a:ext uri="{FF2B5EF4-FFF2-40B4-BE49-F238E27FC236}">
              <a16:creationId xmlns:a16="http://schemas.microsoft.com/office/drawing/2014/main" id="{00000000-0008-0000-0400-0000A5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textlink="">
      <xdr:nvSpPr>
        <xdr:cNvPr id="166" name="正方形/長方形 165">
          <a:extLst>
            <a:ext uri="{FF2B5EF4-FFF2-40B4-BE49-F238E27FC236}">
              <a16:creationId xmlns:a16="http://schemas.microsoft.com/office/drawing/2014/main" id="{00000000-0008-0000-0400-0000A6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textlink="">
      <xdr:nvSpPr>
        <xdr:cNvPr id="167" name="正方形/長方形 166">
          <a:extLst>
            <a:ext uri="{FF2B5EF4-FFF2-40B4-BE49-F238E27FC236}">
              <a16:creationId xmlns:a16="http://schemas.microsoft.com/office/drawing/2014/main" id="{00000000-0008-0000-0400-0000A7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textlink="" fLocksText="0">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chemeClr val="tx1"/>
              </a:solidFill>
              <a:latin typeface="ＭＳ Ｐゴシック" panose="020B0600070205080204" pitchFamily="50" charset="-128"/>
              <a:ea typeface="ＭＳ Ｐゴシック" panose="020B0600070205080204" pitchFamily="50" charset="-128"/>
            </a:rPr>
            <a:t>　人口減少、高齢化が進む本町においては、一貫して高齢者人口比率が増加しているが、介護予防の推進により、高齢者に係る扶助費は増加せずほぼ横ばいとなっている。</a:t>
          </a:r>
        </a:p>
        <a:p>
          <a:r>
            <a:rPr kumimoji="1" lang="ja-JP" altLang="en-US" sz="1300">
              <a:solidFill>
                <a:schemeClr val="tx1"/>
              </a:solidFill>
              <a:latin typeface="ＭＳ Ｐゴシック" panose="020B0600070205080204" pitchFamily="50" charset="-128"/>
              <a:ea typeface="ＭＳ Ｐゴシック" panose="020B0600070205080204" pitchFamily="50" charset="-128"/>
            </a:rPr>
            <a:t>　令和５年度においては、昨年度比０．５ポイントの増となっているが、当町は大学生までの子ども医療費扶助を実施しており、医療費扶助の増加が影響している。</a:t>
          </a:r>
        </a:p>
      </xdr:txBody>
    </xdr:sp>
    <xdr:clientData/>
  </xdr:twoCellAnchor>
  <xdr:oneCellAnchor>
    <xdr:from>
      <xdr:col>3</xdr:col>
      <xdr:colOff>123825</xdr:colOff>
      <xdr:row>49</xdr:row>
      <xdr:rowOff>107950</xdr:rowOff>
    </xdr:from>
    <xdr:ext cx="298543" cy="225703"/>
    <xdr:sp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69850</xdr:rowOff>
    </xdr:from>
    <xdr:to>
      <xdr:col>26</xdr:col>
      <xdr:colOff>184150</xdr:colOff>
      <xdr:row>61</xdr:row>
      <xdr:rowOff>69850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60</xdr:row>
      <xdr:rowOff>99077</xdr:rowOff>
    </xdr:from>
    <xdr:ext cx="508000" cy="259045"/>
    <xdr:sp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127000</xdr:rowOff>
    </xdr:from>
    <xdr:to>
      <xdr:col>26</xdr:col>
      <xdr:colOff>184150</xdr:colOff>
      <xdr:row>58</xdr:row>
      <xdr:rowOff>127000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156227</xdr:rowOff>
    </xdr:from>
    <xdr:ext cx="508000" cy="259045"/>
    <xdr:sp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12700</xdr:rowOff>
    </xdr:from>
    <xdr:to>
      <xdr:col>26</xdr:col>
      <xdr:colOff>184150</xdr:colOff>
      <xdr:row>56</xdr:row>
      <xdr:rowOff>12700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41927</xdr:rowOff>
    </xdr:from>
    <xdr:ext cx="508000" cy="259045"/>
    <xdr:sp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53</xdr:row>
      <xdr:rowOff>69850</xdr:rowOff>
    </xdr:from>
    <xdr:to>
      <xdr:col>26</xdr:col>
      <xdr:colOff>184150</xdr:colOff>
      <xdr:row>53</xdr:row>
      <xdr:rowOff>69850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99077</xdr:rowOff>
    </xdr:from>
    <xdr:ext cx="508000" cy="259045"/>
    <xdr:sp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54</xdr:row>
      <xdr:rowOff>35560</xdr:rowOff>
    </xdr:from>
    <xdr:to>
      <xdr:col>24</xdr:col>
      <xdr:colOff>25400</xdr:colOff>
      <xdr:row>61</xdr:row>
      <xdr:rowOff>115570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293860"/>
          <a:ext cx="0" cy="12801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87647</xdr:rowOff>
    </xdr:from>
    <xdr:ext cx="762000" cy="259045"/>
    <xdr:sp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546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115570</xdr:rowOff>
    </xdr:from>
    <xdr:to>
      <xdr:col>24</xdr:col>
      <xdr:colOff>114300</xdr:colOff>
      <xdr:row>61</xdr:row>
      <xdr:rowOff>115570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574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121937</xdr:rowOff>
    </xdr:from>
    <xdr:ext cx="762000" cy="259045"/>
    <xdr:sp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9037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54</xdr:row>
      <xdr:rowOff>35560</xdr:rowOff>
    </xdr:from>
    <xdr:to>
      <xdr:col>24</xdr:col>
      <xdr:colOff>114300</xdr:colOff>
      <xdr:row>54</xdr:row>
      <xdr:rowOff>35560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293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46990</xdr:rowOff>
    </xdr:from>
    <xdr:to>
      <xdr:col>24</xdr:col>
      <xdr:colOff>25400</xdr:colOff>
      <xdr:row>55</xdr:row>
      <xdr:rowOff>161290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987800" y="9476740"/>
          <a:ext cx="8382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36847</xdr:rowOff>
    </xdr:from>
    <xdr:ext cx="762000" cy="259045"/>
    <xdr:sp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809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64770</xdr:rowOff>
    </xdr:from>
    <xdr:to>
      <xdr:col>24</xdr:col>
      <xdr:colOff>76200</xdr:colOff>
      <xdr:row>57</xdr:row>
      <xdr:rowOff>166370</xdr:rowOff>
    </xdr:to>
    <xdr:sp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46990</xdr:rowOff>
    </xdr:from>
    <xdr:to>
      <xdr:col>19</xdr:col>
      <xdr:colOff>187325</xdr:colOff>
      <xdr:row>55</xdr:row>
      <xdr:rowOff>69850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3098800" y="947674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167640</xdr:rowOff>
    </xdr:from>
    <xdr:to>
      <xdr:col>20</xdr:col>
      <xdr:colOff>38100</xdr:colOff>
      <xdr:row>57</xdr:row>
      <xdr:rowOff>97790</xdr:rowOff>
    </xdr:to>
    <xdr:sp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82567</xdr:rowOff>
    </xdr:from>
    <xdr:ext cx="736600" cy="259045"/>
    <xdr:sp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855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1270</xdr:rowOff>
    </xdr:from>
    <xdr:to>
      <xdr:col>15</xdr:col>
      <xdr:colOff>98425</xdr:colOff>
      <xdr:row>55</xdr:row>
      <xdr:rowOff>69850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943102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19050</xdr:rowOff>
    </xdr:from>
    <xdr:to>
      <xdr:col>15</xdr:col>
      <xdr:colOff>149225</xdr:colOff>
      <xdr:row>57</xdr:row>
      <xdr:rowOff>120650</xdr:rowOff>
    </xdr:to>
    <xdr:sp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105427</xdr:rowOff>
    </xdr:from>
    <xdr:ext cx="762000" cy="259045"/>
    <xdr:sp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87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1270</xdr:rowOff>
    </xdr:from>
    <xdr:to>
      <xdr:col>11</xdr:col>
      <xdr:colOff>9525</xdr:colOff>
      <xdr:row>56</xdr:row>
      <xdr:rowOff>35560</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flipV="1">
          <a:off x="1320800" y="9431020"/>
          <a:ext cx="889000" cy="205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57</xdr:row>
      <xdr:rowOff>64770</xdr:rowOff>
    </xdr:from>
    <xdr:to>
      <xdr:col>11</xdr:col>
      <xdr:colOff>60325</xdr:colOff>
      <xdr:row>57</xdr:row>
      <xdr:rowOff>166370</xdr:rowOff>
    </xdr:to>
    <xdr:sp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151147</xdr:rowOff>
    </xdr:from>
    <xdr:ext cx="762000" cy="259045"/>
    <xdr:sp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923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58</xdr:row>
      <xdr:rowOff>53340</xdr:rowOff>
    </xdr:from>
    <xdr:to>
      <xdr:col>6</xdr:col>
      <xdr:colOff>171450</xdr:colOff>
      <xdr:row>58</xdr:row>
      <xdr:rowOff>154940</xdr:rowOff>
    </xdr:to>
    <xdr:sp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99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139717</xdr:rowOff>
    </xdr:from>
    <xdr:ext cx="762000" cy="259045"/>
    <xdr:sp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1008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110490</xdr:rowOff>
    </xdr:from>
    <xdr:to>
      <xdr:col>24</xdr:col>
      <xdr:colOff>76200</xdr:colOff>
      <xdr:row>56</xdr:row>
      <xdr:rowOff>40640</xdr:rowOff>
    </xdr:to>
    <xdr:sp textlink="">
      <xdr:nvSpPr>
        <xdr:cNvPr id="207" name="楕円 206">
          <a:extLst>
            <a:ext uri="{FF2B5EF4-FFF2-40B4-BE49-F238E27FC236}">
              <a16:creationId xmlns:a16="http://schemas.microsoft.com/office/drawing/2014/main" id="{00000000-0008-0000-0400-0000CF000000}"/>
            </a:ext>
          </a:extLst>
        </xdr:cNvPr>
        <xdr:cNvSpPr/>
      </xdr:nvSpPr>
      <xdr:spPr>
        <a:xfrm>
          <a:off x="4775200" y="954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127017</xdr:rowOff>
    </xdr:from>
    <xdr:ext cx="762000" cy="259045"/>
    <xdr:sp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385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167640</xdr:rowOff>
    </xdr:from>
    <xdr:to>
      <xdr:col>20</xdr:col>
      <xdr:colOff>38100</xdr:colOff>
      <xdr:row>55</xdr:row>
      <xdr:rowOff>97790</xdr:rowOff>
    </xdr:to>
    <xdr:sp textlink="">
      <xdr:nvSpPr>
        <xdr:cNvPr id="209" name="楕円 208">
          <a:extLst>
            <a:ext uri="{FF2B5EF4-FFF2-40B4-BE49-F238E27FC236}">
              <a16:creationId xmlns:a16="http://schemas.microsoft.com/office/drawing/2014/main" id="{00000000-0008-0000-0400-0000D1000000}"/>
            </a:ext>
          </a:extLst>
        </xdr:cNvPr>
        <xdr:cNvSpPr/>
      </xdr:nvSpPr>
      <xdr:spPr>
        <a:xfrm>
          <a:off x="3937000" y="942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107967</xdr:rowOff>
    </xdr:from>
    <xdr:ext cx="736600" cy="259045"/>
    <xdr:sp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91948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19050</xdr:rowOff>
    </xdr:from>
    <xdr:to>
      <xdr:col>15</xdr:col>
      <xdr:colOff>149225</xdr:colOff>
      <xdr:row>55</xdr:row>
      <xdr:rowOff>120650</xdr:rowOff>
    </xdr:to>
    <xdr:sp textlink="">
      <xdr:nvSpPr>
        <xdr:cNvPr id="211" name="楕円 210">
          <a:extLst>
            <a:ext uri="{FF2B5EF4-FFF2-40B4-BE49-F238E27FC236}">
              <a16:creationId xmlns:a16="http://schemas.microsoft.com/office/drawing/2014/main" id="{00000000-0008-0000-0400-0000D3000000}"/>
            </a:ext>
          </a:extLst>
        </xdr:cNvPr>
        <xdr:cNvSpPr/>
      </xdr:nvSpPr>
      <xdr:spPr>
        <a:xfrm>
          <a:off x="3048000" y="944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130827</xdr:rowOff>
    </xdr:from>
    <xdr:ext cx="762000" cy="259045"/>
    <xdr:sp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121920</xdr:rowOff>
    </xdr:from>
    <xdr:to>
      <xdr:col>11</xdr:col>
      <xdr:colOff>60325</xdr:colOff>
      <xdr:row>55</xdr:row>
      <xdr:rowOff>52070</xdr:rowOff>
    </xdr:to>
    <xdr:sp textlink="">
      <xdr:nvSpPr>
        <xdr:cNvPr id="213" name="楕円 212">
          <a:extLst>
            <a:ext uri="{FF2B5EF4-FFF2-40B4-BE49-F238E27FC236}">
              <a16:creationId xmlns:a16="http://schemas.microsoft.com/office/drawing/2014/main" id="{00000000-0008-0000-0400-0000D5000000}"/>
            </a:ext>
          </a:extLst>
        </xdr:cNvPr>
        <xdr:cNvSpPr/>
      </xdr:nvSpPr>
      <xdr:spPr>
        <a:xfrm>
          <a:off x="2159000" y="938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62247</xdr:rowOff>
    </xdr:from>
    <xdr:ext cx="762000" cy="259045"/>
    <xdr:sp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149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156210</xdr:rowOff>
    </xdr:from>
    <xdr:to>
      <xdr:col>6</xdr:col>
      <xdr:colOff>171450</xdr:colOff>
      <xdr:row>56</xdr:row>
      <xdr:rowOff>86360</xdr:rowOff>
    </xdr:to>
    <xdr:sp textlink="">
      <xdr:nvSpPr>
        <xdr:cNvPr id="215" name="楕円 214">
          <a:extLst>
            <a:ext uri="{FF2B5EF4-FFF2-40B4-BE49-F238E27FC236}">
              <a16:creationId xmlns:a16="http://schemas.microsoft.com/office/drawing/2014/main" id="{00000000-0008-0000-0400-0000D7000000}"/>
            </a:ext>
          </a:extLst>
        </xdr:cNvPr>
        <xdr:cNvSpPr/>
      </xdr:nvSpPr>
      <xdr:spPr>
        <a:xfrm>
          <a:off x="1270000" y="9585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96537</xdr:rowOff>
    </xdr:from>
    <xdr:ext cx="762000" cy="259045"/>
    <xdr:sp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354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101</xdr:col>
      <xdr:colOff>180975</xdr:colOff>
      <xdr:row>48</xdr:row>
      <xdr:rowOff>152400</xdr:rowOff>
    </xdr:from>
    <xdr:to>
      <xdr:col>109</xdr:col>
      <xdr:colOff>104775</xdr:colOff>
      <xdr:row>50</xdr:row>
      <xdr:rowOff>63500</xdr:rowOff>
    </xdr:to>
    <xdr:sp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rgbClr val="FF0000"/>
              </a:solidFill>
              <a:latin typeface="ＭＳ Ｐゴシック" panose="020B0600070205080204" pitchFamily="50" charset="-128"/>
              <a:ea typeface="ＭＳ Ｐゴシック" panose="020B0600070205080204" pitchFamily="50" charset="-128"/>
            </a:rPr>
            <a:t>　</a:t>
          </a:r>
          <a:r>
            <a:rPr kumimoji="1" lang="ja-JP" altLang="en-US" sz="1300">
              <a:solidFill>
                <a:schemeClr val="tx1"/>
              </a:solidFill>
              <a:latin typeface="ＭＳ Ｐゴシック" panose="020B0600070205080204" pitchFamily="50" charset="-128"/>
              <a:ea typeface="ＭＳ Ｐゴシック" panose="020B0600070205080204" pitchFamily="50" charset="-128"/>
            </a:rPr>
            <a:t>経常収支比率のうち、その他については</a:t>
          </a:r>
          <a:r>
            <a:rPr kumimoji="1" lang="en-US" altLang="ja-JP" sz="1300">
              <a:solidFill>
                <a:schemeClr val="tx1"/>
              </a:solidFill>
              <a:latin typeface="ＭＳ Ｐゴシック" panose="020B0600070205080204" pitchFamily="50" charset="-128"/>
              <a:ea typeface="ＭＳ Ｐゴシック" panose="020B0600070205080204" pitchFamily="50" charset="-128"/>
            </a:rPr>
            <a:t>0.</a:t>
          </a:r>
          <a:r>
            <a:rPr kumimoji="1" lang="ja-JP" altLang="en-US" sz="1300">
              <a:solidFill>
                <a:schemeClr val="tx1"/>
              </a:solidFill>
              <a:latin typeface="ＭＳ Ｐゴシック" panose="020B0600070205080204" pitchFamily="50" charset="-128"/>
              <a:ea typeface="ＭＳ Ｐゴシック" panose="020B0600070205080204" pitchFamily="50" charset="-128"/>
            </a:rPr>
            <a:t>１ポイントの減となった。　その他経費については大きな金額の増減はないが、経常経費全体の増に伴い、割合が減ったものである。</a:t>
          </a:r>
        </a:p>
        <a:p>
          <a:r>
            <a:rPr kumimoji="1" lang="ja-JP" altLang="en-US" sz="1300">
              <a:solidFill>
                <a:schemeClr val="tx1"/>
              </a:solidFill>
              <a:latin typeface="ＭＳ Ｐゴシック" panose="020B0600070205080204" pitchFamily="50" charset="-128"/>
              <a:ea typeface="ＭＳ Ｐゴシック" panose="020B0600070205080204" pitchFamily="50" charset="-128"/>
            </a:rPr>
            <a:t>　国民健康保険事業会計や介護保険事業会計への経常的な繰出金等が経費として挙げられるが、経費大幅増とならないよう事務事業の効率化や見直しによる改善に努める。</a:t>
          </a:r>
        </a:p>
        <a:p>
          <a:endParaRPr kumimoji="1" lang="ja-JP" altLang="en-US" sz="1300">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textlink="">
      <xdr:nvSpPr>
        <xdr:cNvPr id="245" name="その他グラフ枠">
          <a:extLst>
            <a:ext uri="{FF2B5EF4-FFF2-40B4-BE49-F238E27FC236}">
              <a16:creationId xmlns:a16="http://schemas.microsoft.com/office/drawing/2014/main" id="{00000000-0008-0000-0400-0000F5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53522</xdr:rowOff>
    </xdr:from>
    <xdr:to>
      <xdr:col>82</xdr:col>
      <xdr:colOff>107950</xdr:colOff>
      <xdr:row>61</xdr:row>
      <xdr:rowOff>102507</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6510000" y="9140372"/>
          <a:ext cx="0" cy="14205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74584</xdr:rowOff>
    </xdr:from>
    <xdr:ext cx="762000" cy="259045"/>
    <xdr:sp textlink="">
      <xdr:nvSpPr>
        <xdr:cNvPr id="247" name="その他最小値テキスト">
          <a:extLst>
            <a:ext uri="{FF2B5EF4-FFF2-40B4-BE49-F238E27FC236}">
              <a16:creationId xmlns:a16="http://schemas.microsoft.com/office/drawing/2014/main" id="{00000000-0008-0000-0400-0000F7000000}"/>
            </a:ext>
          </a:extLst>
        </xdr:cNvPr>
        <xdr:cNvSpPr txBox="1"/>
      </xdr:nvSpPr>
      <xdr:spPr>
        <a:xfrm>
          <a:off x="16598900" y="10533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102507</xdr:rowOff>
    </xdr:from>
    <xdr:to>
      <xdr:col>82</xdr:col>
      <xdr:colOff>196850</xdr:colOff>
      <xdr:row>61</xdr:row>
      <xdr:rowOff>102507</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10560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139899</xdr:rowOff>
    </xdr:from>
    <xdr:ext cx="762000" cy="259045"/>
    <xdr:sp textlink="">
      <xdr:nvSpPr>
        <xdr:cNvPr id="249" name="その他最大値テキスト">
          <a:extLst>
            <a:ext uri="{FF2B5EF4-FFF2-40B4-BE49-F238E27FC236}">
              <a16:creationId xmlns:a16="http://schemas.microsoft.com/office/drawing/2014/main" id="{00000000-0008-0000-0400-0000F9000000}"/>
            </a:ext>
          </a:extLst>
        </xdr:cNvPr>
        <xdr:cNvSpPr txBox="1"/>
      </xdr:nvSpPr>
      <xdr:spPr>
        <a:xfrm>
          <a:off x="16598900" y="8883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53522</xdr:rowOff>
    </xdr:from>
    <xdr:to>
      <xdr:col>82</xdr:col>
      <xdr:colOff>196850</xdr:colOff>
      <xdr:row>53</xdr:row>
      <xdr:rowOff>53522</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9140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29028</xdr:rowOff>
    </xdr:from>
    <xdr:to>
      <xdr:col>82</xdr:col>
      <xdr:colOff>107950</xdr:colOff>
      <xdr:row>56</xdr:row>
      <xdr:rowOff>45357</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5671800" y="9630228"/>
          <a:ext cx="8382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7455</xdr:rowOff>
    </xdr:from>
    <xdr:ext cx="762000" cy="259045"/>
    <xdr:sp textlink="">
      <xdr:nvSpPr>
        <xdr:cNvPr id="252" name="その他平均値テキスト">
          <a:extLst>
            <a:ext uri="{FF2B5EF4-FFF2-40B4-BE49-F238E27FC236}">
              <a16:creationId xmlns:a16="http://schemas.microsoft.com/office/drawing/2014/main" id="{00000000-0008-0000-0400-0000FC000000}"/>
            </a:ext>
          </a:extLst>
        </xdr:cNvPr>
        <xdr:cNvSpPr txBox="1"/>
      </xdr:nvSpPr>
      <xdr:spPr>
        <a:xfrm>
          <a:off x="16598900" y="97801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35378</xdr:rowOff>
    </xdr:from>
    <xdr:to>
      <xdr:col>82</xdr:col>
      <xdr:colOff>158750</xdr:colOff>
      <xdr:row>57</xdr:row>
      <xdr:rowOff>136978</xdr:rowOff>
    </xdr:to>
    <xdr:sp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6459200" y="9808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53522</xdr:rowOff>
    </xdr:from>
    <xdr:to>
      <xdr:col>78</xdr:col>
      <xdr:colOff>69850</xdr:colOff>
      <xdr:row>56</xdr:row>
      <xdr:rowOff>45357</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4782800" y="9483272"/>
          <a:ext cx="889000" cy="163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35378</xdr:rowOff>
    </xdr:from>
    <xdr:to>
      <xdr:col>78</xdr:col>
      <xdr:colOff>120650</xdr:colOff>
      <xdr:row>57</xdr:row>
      <xdr:rowOff>136978</xdr:rowOff>
    </xdr:to>
    <xdr:sp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5621000" y="9808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121755</xdr:rowOff>
    </xdr:from>
    <xdr:ext cx="736600" cy="259045"/>
    <xdr:sp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290800" y="9894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53522</xdr:rowOff>
    </xdr:from>
    <xdr:to>
      <xdr:col>73</xdr:col>
      <xdr:colOff>180975</xdr:colOff>
      <xdr:row>55</xdr:row>
      <xdr:rowOff>135165</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flipV="1">
          <a:off x="13893800" y="9483272"/>
          <a:ext cx="889000" cy="81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2722</xdr:rowOff>
    </xdr:from>
    <xdr:to>
      <xdr:col>74</xdr:col>
      <xdr:colOff>31750</xdr:colOff>
      <xdr:row>57</xdr:row>
      <xdr:rowOff>104322</xdr:rowOff>
    </xdr:to>
    <xdr:sp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4732000" y="9775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89099</xdr:rowOff>
    </xdr:from>
    <xdr:ext cx="762000" cy="259045"/>
    <xdr:sp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401800" y="9861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135165</xdr:rowOff>
    </xdr:from>
    <xdr:to>
      <xdr:col>69</xdr:col>
      <xdr:colOff>92075</xdr:colOff>
      <xdr:row>57</xdr:row>
      <xdr:rowOff>4535</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flipV="1">
          <a:off x="13004800" y="9564915"/>
          <a:ext cx="889000" cy="2122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117022</xdr:rowOff>
    </xdr:from>
    <xdr:to>
      <xdr:col>69</xdr:col>
      <xdr:colOff>142875</xdr:colOff>
      <xdr:row>58</xdr:row>
      <xdr:rowOff>47172</xdr:rowOff>
    </xdr:to>
    <xdr:sp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3843000" y="9889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31949</xdr:rowOff>
    </xdr:from>
    <xdr:ext cx="762000" cy="259045"/>
    <xdr:sp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512800" y="997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166007</xdr:rowOff>
    </xdr:from>
    <xdr:to>
      <xdr:col>65</xdr:col>
      <xdr:colOff>53975</xdr:colOff>
      <xdr:row>58</xdr:row>
      <xdr:rowOff>96157</xdr:rowOff>
    </xdr:to>
    <xdr:sp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2954000" y="9938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80934</xdr:rowOff>
    </xdr:from>
    <xdr:ext cx="762000" cy="259045"/>
    <xdr:sp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623800" y="10025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149678</xdr:rowOff>
    </xdr:from>
    <xdr:to>
      <xdr:col>82</xdr:col>
      <xdr:colOff>158750</xdr:colOff>
      <xdr:row>56</xdr:row>
      <xdr:rowOff>79828</xdr:rowOff>
    </xdr:to>
    <xdr:sp textlink="">
      <xdr:nvSpPr>
        <xdr:cNvPr id="270" name="楕円 269">
          <a:extLst>
            <a:ext uri="{FF2B5EF4-FFF2-40B4-BE49-F238E27FC236}">
              <a16:creationId xmlns:a16="http://schemas.microsoft.com/office/drawing/2014/main" id="{00000000-0008-0000-0400-00000E010000}"/>
            </a:ext>
          </a:extLst>
        </xdr:cNvPr>
        <xdr:cNvSpPr/>
      </xdr:nvSpPr>
      <xdr:spPr>
        <a:xfrm>
          <a:off x="164592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166205</xdr:rowOff>
    </xdr:from>
    <xdr:ext cx="762000" cy="259045"/>
    <xdr:sp textlink="">
      <xdr:nvSpPr>
        <xdr:cNvPr id="271" name="その他該当値テキスト">
          <a:extLst>
            <a:ext uri="{FF2B5EF4-FFF2-40B4-BE49-F238E27FC236}">
              <a16:creationId xmlns:a16="http://schemas.microsoft.com/office/drawing/2014/main" id="{00000000-0008-0000-0400-00000F010000}"/>
            </a:ext>
          </a:extLst>
        </xdr:cNvPr>
        <xdr:cNvSpPr txBox="1"/>
      </xdr:nvSpPr>
      <xdr:spPr>
        <a:xfrm>
          <a:off x="16598900" y="9424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166007</xdr:rowOff>
    </xdr:from>
    <xdr:to>
      <xdr:col>78</xdr:col>
      <xdr:colOff>120650</xdr:colOff>
      <xdr:row>56</xdr:row>
      <xdr:rowOff>96157</xdr:rowOff>
    </xdr:to>
    <xdr:sp textlink="">
      <xdr:nvSpPr>
        <xdr:cNvPr id="272" name="楕円 271">
          <a:extLst>
            <a:ext uri="{FF2B5EF4-FFF2-40B4-BE49-F238E27FC236}">
              <a16:creationId xmlns:a16="http://schemas.microsoft.com/office/drawing/2014/main" id="{00000000-0008-0000-0400-000010010000}"/>
            </a:ext>
          </a:extLst>
        </xdr:cNvPr>
        <xdr:cNvSpPr/>
      </xdr:nvSpPr>
      <xdr:spPr>
        <a:xfrm>
          <a:off x="15621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106334</xdr:rowOff>
    </xdr:from>
    <xdr:ext cx="736600" cy="259045"/>
    <xdr:sp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5290800" y="93646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2722</xdr:rowOff>
    </xdr:from>
    <xdr:to>
      <xdr:col>74</xdr:col>
      <xdr:colOff>31750</xdr:colOff>
      <xdr:row>55</xdr:row>
      <xdr:rowOff>104322</xdr:rowOff>
    </xdr:to>
    <xdr:sp textlink="">
      <xdr:nvSpPr>
        <xdr:cNvPr id="274" name="楕円 273">
          <a:extLst>
            <a:ext uri="{FF2B5EF4-FFF2-40B4-BE49-F238E27FC236}">
              <a16:creationId xmlns:a16="http://schemas.microsoft.com/office/drawing/2014/main" id="{00000000-0008-0000-0400-000012010000}"/>
            </a:ext>
          </a:extLst>
        </xdr:cNvPr>
        <xdr:cNvSpPr/>
      </xdr:nvSpPr>
      <xdr:spPr>
        <a:xfrm>
          <a:off x="14732000" y="9432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114499</xdr:rowOff>
    </xdr:from>
    <xdr:ext cx="762000" cy="259045"/>
    <xdr:sp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4401800" y="9201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84365</xdr:rowOff>
    </xdr:from>
    <xdr:to>
      <xdr:col>69</xdr:col>
      <xdr:colOff>142875</xdr:colOff>
      <xdr:row>56</xdr:row>
      <xdr:rowOff>14515</xdr:rowOff>
    </xdr:to>
    <xdr:sp textlink="">
      <xdr:nvSpPr>
        <xdr:cNvPr id="276" name="楕円 275">
          <a:extLst>
            <a:ext uri="{FF2B5EF4-FFF2-40B4-BE49-F238E27FC236}">
              <a16:creationId xmlns:a16="http://schemas.microsoft.com/office/drawing/2014/main" id="{00000000-0008-0000-0400-000014010000}"/>
            </a:ext>
          </a:extLst>
        </xdr:cNvPr>
        <xdr:cNvSpPr/>
      </xdr:nvSpPr>
      <xdr:spPr>
        <a:xfrm>
          <a:off x="13843000" y="9514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24692</xdr:rowOff>
    </xdr:from>
    <xdr:ext cx="762000" cy="259045"/>
    <xdr:sp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3512800" y="9282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125185</xdr:rowOff>
    </xdr:from>
    <xdr:to>
      <xdr:col>65</xdr:col>
      <xdr:colOff>53975</xdr:colOff>
      <xdr:row>57</xdr:row>
      <xdr:rowOff>55335</xdr:rowOff>
    </xdr:to>
    <xdr:sp textlink="">
      <xdr:nvSpPr>
        <xdr:cNvPr id="278" name="楕円 277">
          <a:extLst>
            <a:ext uri="{FF2B5EF4-FFF2-40B4-BE49-F238E27FC236}">
              <a16:creationId xmlns:a16="http://schemas.microsoft.com/office/drawing/2014/main" id="{00000000-0008-0000-0400-000016010000}"/>
            </a:ext>
          </a:extLst>
        </xdr:cNvPr>
        <xdr:cNvSpPr/>
      </xdr:nvSpPr>
      <xdr:spPr>
        <a:xfrm>
          <a:off x="12954000" y="9726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65512</xdr:rowOff>
    </xdr:from>
    <xdr:ext cx="762000" cy="259045"/>
    <xdr:sp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2623800" y="9495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textlink="">
      <xdr:nvSpPr>
        <xdr:cNvPr id="281" name="正方形/長方形 280">
          <a:extLst>
            <a:ext uri="{FF2B5EF4-FFF2-40B4-BE49-F238E27FC236}">
              <a16:creationId xmlns:a16="http://schemas.microsoft.com/office/drawing/2014/main" id="{00000000-0008-0000-0400-000019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textlink="">
      <xdr:nvSpPr>
        <xdr:cNvPr id="282" name="正方形/長方形 281">
          <a:extLst>
            <a:ext uri="{FF2B5EF4-FFF2-40B4-BE49-F238E27FC236}">
              <a16:creationId xmlns:a16="http://schemas.microsoft.com/office/drawing/2014/main" id="{00000000-0008-0000-0400-00001A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textlink="">
      <xdr:nvSpPr>
        <xdr:cNvPr id="283" name="正方形/長方形 282">
          <a:extLst>
            <a:ext uri="{FF2B5EF4-FFF2-40B4-BE49-F238E27FC236}">
              <a16:creationId xmlns:a16="http://schemas.microsoft.com/office/drawing/2014/main" id="{00000000-0008-0000-0400-00001B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textlink="">
      <xdr:nvSpPr>
        <xdr:cNvPr id="284" name="正方形/長方形 283">
          <a:extLst>
            <a:ext uri="{FF2B5EF4-FFF2-40B4-BE49-F238E27FC236}">
              <a16:creationId xmlns:a16="http://schemas.microsoft.com/office/drawing/2014/main" id="{00000000-0008-0000-0400-00001C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textlink="">
      <xdr:nvSpPr>
        <xdr:cNvPr id="285" name="正方形/長方形 284">
          <a:extLst>
            <a:ext uri="{FF2B5EF4-FFF2-40B4-BE49-F238E27FC236}">
              <a16:creationId xmlns:a16="http://schemas.microsoft.com/office/drawing/2014/main" id="{00000000-0008-0000-0400-00001D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101</xdr:col>
      <xdr:colOff>180975</xdr:colOff>
      <xdr:row>28</xdr:row>
      <xdr:rowOff>152400</xdr:rowOff>
    </xdr:from>
    <xdr:to>
      <xdr:col>109</xdr:col>
      <xdr:colOff>104775</xdr:colOff>
      <xdr:row>30</xdr:row>
      <xdr:rowOff>63500</xdr:rowOff>
    </xdr:to>
    <xdr:sp textlink="">
      <xdr:nvSpPr>
        <xdr:cNvPr id="286" name="正方形/長方形 285">
          <a:extLst>
            <a:ext uri="{FF2B5EF4-FFF2-40B4-BE49-F238E27FC236}">
              <a16:creationId xmlns:a16="http://schemas.microsoft.com/office/drawing/2014/main" id="{00000000-0008-0000-0400-00001E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textlink="">
      <xdr:nvSpPr>
        <xdr:cNvPr id="287" name="正方形/長方形 286">
          <a:extLst>
            <a:ext uri="{FF2B5EF4-FFF2-40B4-BE49-F238E27FC236}">
              <a16:creationId xmlns:a16="http://schemas.microsoft.com/office/drawing/2014/main" id="{00000000-0008-0000-0400-00001F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textlink="">
      <xdr:nvSpPr>
        <xdr:cNvPr id="288" name="正方形/長方形 287">
          <a:extLst>
            <a:ext uri="{FF2B5EF4-FFF2-40B4-BE49-F238E27FC236}">
              <a16:creationId xmlns:a16="http://schemas.microsoft.com/office/drawing/2014/main" id="{00000000-0008-0000-0400-000020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textlink="">
      <xdr:nvSpPr>
        <xdr:cNvPr id="289" name="正方形/長方形 288">
          <a:extLst>
            <a:ext uri="{FF2B5EF4-FFF2-40B4-BE49-F238E27FC236}">
              <a16:creationId xmlns:a16="http://schemas.microsoft.com/office/drawing/2014/main" id="{00000000-0008-0000-0400-000021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textlink="" fLocksText="0">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５年度は類似団体平均と比較し、１１．５ポイント高いが、こちらは一部事務組合や公営企業会計への繰出しが多くを占めており、さらに人件費増や物価高騰による増が理由である。引きつづき経常収入の改善と共に、未だ類似団体に比べ補助経費が高水準であり、町内団体等に対する補助金も相当数あることから、事業評価やシーリング等による歳出削減などの精査に努める。</a:t>
          </a:r>
        </a:p>
      </xdr:txBody>
    </xdr:sp>
    <xdr:clientData/>
  </xdr:twoCellAnchor>
  <xdr:oneCellAnchor>
    <xdr:from>
      <xdr:col>62</xdr:col>
      <xdr:colOff>6350</xdr:colOff>
      <xdr:row>29</xdr:row>
      <xdr:rowOff>107950</xdr:rowOff>
    </xdr:from>
    <xdr:ext cx="298543" cy="225703"/>
    <xdr:sp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127000</xdr:rowOff>
    </xdr:from>
    <xdr:to>
      <xdr:col>85</xdr:col>
      <xdr:colOff>66675</xdr:colOff>
      <xdr:row>40</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985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156227</xdr:rowOff>
    </xdr:from>
    <xdr:ext cx="508000" cy="259045"/>
    <xdr:sp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842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12700</xdr:rowOff>
    </xdr:from>
    <xdr:to>
      <xdr:col>85</xdr:col>
      <xdr:colOff>66675</xdr:colOff>
      <xdr:row>34</xdr:row>
      <xdr:rowOff>12700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842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41927</xdr:rowOff>
    </xdr:from>
    <xdr:ext cx="508000" cy="259045"/>
    <xdr:sp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5699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textlink="">
      <xdr:nvSpPr>
        <xdr:cNvPr id="302" name="補助費等グラフ枠">
          <a:extLst>
            <a:ext uri="{FF2B5EF4-FFF2-40B4-BE49-F238E27FC236}">
              <a16:creationId xmlns:a16="http://schemas.microsoft.com/office/drawing/2014/main" id="{00000000-0008-0000-0400-00002E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35560</xdr:rowOff>
    </xdr:from>
    <xdr:to>
      <xdr:col>82</xdr:col>
      <xdr:colOff>107950</xdr:colOff>
      <xdr:row>41</xdr:row>
      <xdr:rowOff>64135</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6510000" y="5693410"/>
          <a:ext cx="0" cy="14001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36212</xdr:rowOff>
    </xdr:from>
    <xdr:ext cx="762000" cy="259045"/>
    <xdr:sp textlink="">
      <xdr:nvSpPr>
        <xdr:cNvPr id="304" name="補助費等最小値テキスト">
          <a:extLst>
            <a:ext uri="{FF2B5EF4-FFF2-40B4-BE49-F238E27FC236}">
              <a16:creationId xmlns:a16="http://schemas.microsoft.com/office/drawing/2014/main" id="{00000000-0008-0000-0400-000030010000}"/>
            </a:ext>
          </a:extLst>
        </xdr:cNvPr>
        <xdr:cNvSpPr txBox="1"/>
      </xdr:nvSpPr>
      <xdr:spPr>
        <a:xfrm>
          <a:off x="16598900" y="7065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64135</xdr:rowOff>
    </xdr:from>
    <xdr:to>
      <xdr:col>82</xdr:col>
      <xdr:colOff>196850</xdr:colOff>
      <xdr:row>41</xdr:row>
      <xdr:rowOff>64135</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6421100" y="7093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121937</xdr:rowOff>
    </xdr:from>
    <xdr:ext cx="762000" cy="259045"/>
    <xdr:sp textlink="">
      <xdr:nvSpPr>
        <xdr:cNvPr id="306" name="補助費等最大値テキスト">
          <a:extLst>
            <a:ext uri="{FF2B5EF4-FFF2-40B4-BE49-F238E27FC236}">
              <a16:creationId xmlns:a16="http://schemas.microsoft.com/office/drawing/2014/main" id="{00000000-0008-0000-0400-000032010000}"/>
            </a:ext>
          </a:extLst>
        </xdr:cNvPr>
        <xdr:cNvSpPr txBox="1"/>
      </xdr:nvSpPr>
      <xdr:spPr>
        <a:xfrm>
          <a:off x="16598900" y="543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35560</xdr:rowOff>
    </xdr:from>
    <xdr:to>
      <xdr:col>82</xdr:col>
      <xdr:colOff>196850</xdr:colOff>
      <xdr:row>33</xdr:row>
      <xdr:rowOff>35560</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6421100" y="5693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46990</xdr:rowOff>
    </xdr:from>
    <xdr:to>
      <xdr:col>82</xdr:col>
      <xdr:colOff>107950</xdr:colOff>
      <xdr:row>40</xdr:row>
      <xdr:rowOff>64135</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5671800" y="6733540"/>
          <a:ext cx="838200" cy="188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58437</xdr:rowOff>
    </xdr:from>
    <xdr:ext cx="762000" cy="259045"/>
    <xdr:sp textlink="">
      <xdr:nvSpPr>
        <xdr:cNvPr id="309" name="補助費等平均値テキスト">
          <a:extLst>
            <a:ext uri="{FF2B5EF4-FFF2-40B4-BE49-F238E27FC236}">
              <a16:creationId xmlns:a16="http://schemas.microsoft.com/office/drawing/2014/main" id="{00000000-0008-0000-0400-000035010000}"/>
            </a:ext>
          </a:extLst>
        </xdr:cNvPr>
        <xdr:cNvSpPr txBox="1"/>
      </xdr:nvSpPr>
      <xdr:spPr>
        <a:xfrm>
          <a:off x="16598900" y="6059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41910</xdr:rowOff>
    </xdr:from>
    <xdr:to>
      <xdr:col>82</xdr:col>
      <xdr:colOff>158750</xdr:colOff>
      <xdr:row>36</xdr:row>
      <xdr:rowOff>143510</xdr:rowOff>
    </xdr:to>
    <xdr:sp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6459200" y="6214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46990</xdr:rowOff>
    </xdr:from>
    <xdr:to>
      <xdr:col>78</xdr:col>
      <xdr:colOff>69850</xdr:colOff>
      <xdr:row>39</xdr:row>
      <xdr:rowOff>46990</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4782800" y="67335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7620</xdr:rowOff>
    </xdr:from>
    <xdr:to>
      <xdr:col>78</xdr:col>
      <xdr:colOff>120650</xdr:colOff>
      <xdr:row>36</xdr:row>
      <xdr:rowOff>109220</xdr:rowOff>
    </xdr:to>
    <xdr:sp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5621000" y="6179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119397</xdr:rowOff>
    </xdr:from>
    <xdr:ext cx="736600" cy="259045"/>
    <xdr:sp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290800" y="5948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35560</xdr:rowOff>
    </xdr:from>
    <xdr:to>
      <xdr:col>73</xdr:col>
      <xdr:colOff>180975</xdr:colOff>
      <xdr:row>39</xdr:row>
      <xdr:rowOff>46990</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3893800" y="672211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167640</xdr:rowOff>
    </xdr:from>
    <xdr:to>
      <xdr:col>74</xdr:col>
      <xdr:colOff>31750</xdr:colOff>
      <xdr:row>36</xdr:row>
      <xdr:rowOff>97790</xdr:rowOff>
    </xdr:to>
    <xdr:sp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4732000" y="6168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107967</xdr:rowOff>
    </xdr:from>
    <xdr:ext cx="762000" cy="259045"/>
    <xdr:sp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401800" y="5937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18415</xdr:rowOff>
    </xdr:from>
    <xdr:to>
      <xdr:col>69</xdr:col>
      <xdr:colOff>92075</xdr:colOff>
      <xdr:row>39</xdr:row>
      <xdr:rowOff>35560</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a:off x="13004800" y="6704965"/>
          <a:ext cx="889000" cy="17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161925</xdr:rowOff>
    </xdr:from>
    <xdr:to>
      <xdr:col>69</xdr:col>
      <xdr:colOff>142875</xdr:colOff>
      <xdr:row>36</xdr:row>
      <xdr:rowOff>92075</xdr:rowOff>
    </xdr:to>
    <xdr:sp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3843000" y="6162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102252</xdr:rowOff>
    </xdr:from>
    <xdr:ext cx="762000" cy="259045"/>
    <xdr:sp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512800" y="5931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19050</xdr:rowOff>
    </xdr:from>
    <xdr:to>
      <xdr:col>65</xdr:col>
      <xdr:colOff>53975</xdr:colOff>
      <xdr:row>36</xdr:row>
      <xdr:rowOff>120650</xdr:rowOff>
    </xdr:to>
    <xdr:sp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2954000" y="6191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130827</xdr:rowOff>
    </xdr:from>
    <xdr:ext cx="762000" cy="259045"/>
    <xdr:sp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623800" y="5960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40</xdr:row>
      <xdr:rowOff>13335</xdr:rowOff>
    </xdr:from>
    <xdr:to>
      <xdr:col>82</xdr:col>
      <xdr:colOff>158750</xdr:colOff>
      <xdr:row>40</xdr:row>
      <xdr:rowOff>114935</xdr:rowOff>
    </xdr:to>
    <xdr:sp textlink="">
      <xdr:nvSpPr>
        <xdr:cNvPr id="327" name="楕円 326">
          <a:extLst>
            <a:ext uri="{FF2B5EF4-FFF2-40B4-BE49-F238E27FC236}">
              <a16:creationId xmlns:a16="http://schemas.microsoft.com/office/drawing/2014/main" id="{00000000-0008-0000-0400-000047010000}"/>
            </a:ext>
          </a:extLst>
        </xdr:cNvPr>
        <xdr:cNvSpPr/>
      </xdr:nvSpPr>
      <xdr:spPr>
        <a:xfrm>
          <a:off x="16459200" y="6871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156862</xdr:rowOff>
    </xdr:from>
    <xdr:ext cx="762000" cy="259045"/>
    <xdr:sp textlink="">
      <xdr:nvSpPr>
        <xdr:cNvPr id="328" name="補助費等該当値テキスト">
          <a:extLst>
            <a:ext uri="{FF2B5EF4-FFF2-40B4-BE49-F238E27FC236}">
              <a16:creationId xmlns:a16="http://schemas.microsoft.com/office/drawing/2014/main" id="{00000000-0008-0000-0400-000048010000}"/>
            </a:ext>
          </a:extLst>
        </xdr:cNvPr>
        <xdr:cNvSpPr txBox="1"/>
      </xdr:nvSpPr>
      <xdr:spPr>
        <a:xfrm>
          <a:off x="16598900" y="68434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167640</xdr:rowOff>
    </xdr:from>
    <xdr:to>
      <xdr:col>78</xdr:col>
      <xdr:colOff>120650</xdr:colOff>
      <xdr:row>39</xdr:row>
      <xdr:rowOff>97790</xdr:rowOff>
    </xdr:to>
    <xdr:sp textlink="">
      <xdr:nvSpPr>
        <xdr:cNvPr id="329" name="楕円 328">
          <a:extLst>
            <a:ext uri="{FF2B5EF4-FFF2-40B4-BE49-F238E27FC236}">
              <a16:creationId xmlns:a16="http://schemas.microsoft.com/office/drawing/2014/main" id="{00000000-0008-0000-0400-000049010000}"/>
            </a:ext>
          </a:extLst>
        </xdr:cNvPr>
        <xdr:cNvSpPr/>
      </xdr:nvSpPr>
      <xdr:spPr>
        <a:xfrm>
          <a:off x="15621000" y="668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82567</xdr:rowOff>
    </xdr:from>
    <xdr:ext cx="736600" cy="259045"/>
    <xdr:sp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5290800" y="6769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167640</xdr:rowOff>
    </xdr:from>
    <xdr:to>
      <xdr:col>74</xdr:col>
      <xdr:colOff>31750</xdr:colOff>
      <xdr:row>39</xdr:row>
      <xdr:rowOff>97790</xdr:rowOff>
    </xdr:to>
    <xdr:sp textlink="">
      <xdr:nvSpPr>
        <xdr:cNvPr id="331" name="楕円 330">
          <a:extLst>
            <a:ext uri="{FF2B5EF4-FFF2-40B4-BE49-F238E27FC236}">
              <a16:creationId xmlns:a16="http://schemas.microsoft.com/office/drawing/2014/main" id="{00000000-0008-0000-0400-00004B010000}"/>
            </a:ext>
          </a:extLst>
        </xdr:cNvPr>
        <xdr:cNvSpPr/>
      </xdr:nvSpPr>
      <xdr:spPr>
        <a:xfrm>
          <a:off x="14732000" y="668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82567</xdr:rowOff>
    </xdr:from>
    <xdr:ext cx="762000" cy="259045"/>
    <xdr:sp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401800" y="6769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156210</xdr:rowOff>
    </xdr:from>
    <xdr:to>
      <xdr:col>69</xdr:col>
      <xdr:colOff>142875</xdr:colOff>
      <xdr:row>39</xdr:row>
      <xdr:rowOff>86360</xdr:rowOff>
    </xdr:to>
    <xdr:sp textlink="">
      <xdr:nvSpPr>
        <xdr:cNvPr id="333" name="楕円 332">
          <a:extLst>
            <a:ext uri="{FF2B5EF4-FFF2-40B4-BE49-F238E27FC236}">
              <a16:creationId xmlns:a16="http://schemas.microsoft.com/office/drawing/2014/main" id="{00000000-0008-0000-0400-00004D010000}"/>
            </a:ext>
          </a:extLst>
        </xdr:cNvPr>
        <xdr:cNvSpPr/>
      </xdr:nvSpPr>
      <xdr:spPr>
        <a:xfrm>
          <a:off x="13843000" y="6671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71137</xdr:rowOff>
    </xdr:from>
    <xdr:ext cx="762000" cy="259045"/>
    <xdr:sp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3512800" y="6757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139065</xdr:rowOff>
    </xdr:from>
    <xdr:to>
      <xdr:col>65</xdr:col>
      <xdr:colOff>53975</xdr:colOff>
      <xdr:row>39</xdr:row>
      <xdr:rowOff>69215</xdr:rowOff>
    </xdr:to>
    <xdr:sp textlink="">
      <xdr:nvSpPr>
        <xdr:cNvPr id="335" name="楕円 334">
          <a:extLst>
            <a:ext uri="{FF2B5EF4-FFF2-40B4-BE49-F238E27FC236}">
              <a16:creationId xmlns:a16="http://schemas.microsoft.com/office/drawing/2014/main" id="{00000000-0008-0000-0400-00004F010000}"/>
            </a:ext>
          </a:extLst>
        </xdr:cNvPr>
        <xdr:cNvSpPr/>
      </xdr:nvSpPr>
      <xdr:spPr>
        <a:xfrm>
          <a:off x="12954000" y="6654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53992</xdr:rowOff>
    </xdr:from>
    <xdr:ext cx="762000" cy="259045"/>
    <xdr:sp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12623800" y="67405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textlink="">
      <xdr:nvSpPr>
        <xdr:cNvPr id="337" name="正方形/長方形 336">
          <a:extLst>
            <a:ext uri="{FF2B5EF4-FFF2-40B4-BE49-F238E27FC236}">
              <a16:creationId xmlns:a16="http://schemas.microsoft.com/office/drawing/2014/main" id="{00000000-0008-0000-0400-000051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98425</xdr:colOff>
      <xdr:row>68</xdr:row>
      <xdr:rowOff>152400</xdr:rowOff>
    </xdr:from>
    <xdr:to>
      <xdr:col>51</xdr:col>
      <xdr:colOff>22225</xdr:colOff>
      <xdr:row>70</xdr:row>
      <xdr:rowOff>63500</xdr:rowOff>
    </xdr:to>
    <xdr:sp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textlink="">
      <xdr:nvSpPr>
        <xdr:cNvPr id="344" name="正方形/長方形 343">
          <a:extLst>
            <a:ext uri="{FF2B5EF4-FFF2-40B4-BE49-F238E27FC236}">
              <a16:creationId xmlns:a16="http://schemas.microsoft.com/office/drawing/2014/main" id="{00000000-0008-0000-0400-000058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textlink="">
      <xdr:nvSpPr>
        <xdr:cNvPr id="345" name="正方形/長方形 344">
          <a:extLst>
            <a:ext uri="{FF2B5EF4-FFF2-40B4-BE49-F238E27FC236}">
              <a16:creationId xmlns:a16="http://schemas.microsoft.com/office/drawing/2014/main" id="{00000000-0008-0000-0400-000059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textlink="">
      <xdr:nvSpPr>
        <xdr:cNvPr id="346" name="正方形/長方形 345">
          <a:extLst>
            <a:ext uri="{FF2B5EF4-FFF2-40B4-BE49-F238E27FC236}">
              <a16:creationId xmlns:a16="http://schemas.microsoft.com/office/drawing/2014/main" id="{00000000-0008-0000-0400-00005A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textlink="" fLocksText="0">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近年の経常収支比率に占める公債費の割合は、概ね良好な状態を維持しているが、町民体育館建設事業債の償還開始である令和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年度をピークに逓減しており、ここ数年は</a:t>
          </a:r>
          <a:r>
            <a:rPr kumimoji="1" lang="en-US" altLang="ja-JP" sz="1300">
              <a:latin typeface="ＭＳ Ｐゴシック" panose="020B0600070205080204" pitchFamily="50" charset="-128"/>
              <a:ea typeface="ＭＳ Ｐゴシック" panose="020B0600070205080204" pitchFamily="50" charset="-128"/>
            </a:rPr>
            <a:t>8</a:t>
          </a:r>
          <a:r>
            <a:rPr kumimoji="1" lang="ja-JP" altLang="en-US" sz="1300">
              <a:latin typeface="ＭＳ Ｐゴシック" panose="020B0600070205080204" pitchFamily="50" charset="-128"/>
              <a:ea typeface="ＭＳ Ｐゴシック" panose="020B0600070205080204" pitchFamily="50" charset="-128"/>
            </a:rPr>
            <a:t>％前半を維持している。</a:t>
          </a:r>
        </a:p>
        <a:p>
          <a:r>
            <a:rPr kumimoji="1" lang="ja-JP" altLang="en-US" sz="1300">
              <a:latin typeface="ＭＳ Ｐゴシック" panose="020B0600070205080204" pitchFamily="50" charset="-128"/>
              <a:ea typeface="ＭＳ Ｐゴシック" panose="020B0600070205080204" pitchFamily="50" charset="-128"/>
            </a:rPr>
            <a:t>　公債費の割合については、世代間負担の観点から安定して償還していくことが重要であるため、借入条件等の精査により安定的かつ適正な償還に努める。</a:t>
          </a:r>
        </a:p>
      </xdr:txBody>
    </xdr:sp>
    <xdr:clientData/>
  </xdr:twoCellAnchor>
  <xdr:oneCellAnchor>
    <xdr:from>
      <xdr:col>3</xdr:col>
      <xdr:colOff>123825</xdr:colOff>
      <xdr:row>69</xdr:row>
      <xdr:rowOff>107950</xdr:rowOff>
    </xdr:from>
    <xdr:ext cx="298543" cy="225703"/>
    <xdr:sp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80</xdr:row>
      <xdr:rowOff>127000</xdr:rowOff>
    </xdr:from>
    <xdr:to>
      <xdr:col>26</xdr:col>
      <xdr:colOff>184150</xdr:colOff>
      <xdr:row>80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84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79</xdr:row>
      <xdr:rowOff>156227</xdr:rowOff>
    </xdr:from>
    <xdr:ext cx="508000" cy="259045"/>
    <xdr:sp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70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74</xdr:row>
      <xdr:rowOff>12700</xdr:rowOff>
    </xdr:from>
    <xdr:to>
      <xdr:col>26</xdr:col>
      <xdr:colOff>184150</xdr:colOff>
      <xdr:row>74</xdr:row>
      <xdr:rowOff>12700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700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73</xdr:row>
      <xdr:rowOff>41927</xdr:rowOff>
    </xdr:from>
    <xdr:ext cx="508000" cy="259045"/>
    <xdr:sp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557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textlink="">
      <xdr:nvSpPr>
        <xdr:cNvPr id="359" name="公債費グラフ枠">
          <a:extLst>
            <a:ext uri="{FF2B5EF4-FFF2-40B4-BE49-F238E27FC236}">
              <a16:creationId xmlns:a16="http://schemas.microsoft.com/office/drawing/2014/main" id="{00000000-0008-0000-0400-000067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64135</xdr:rowOff>
    </xdr:from>
    <xdr:to>
      <xdr:col>24</xdr:col>
      <xdr:colOff>25400</xdr:colOff>
      <xdr:row>81</xdr:row>
      <xdr:rowOff>98425</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4826000" y="12579985"/>
          <a:ext cx="0" cy="140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70502</xdr:rowOff>
    </xdr:from>
    <xdr:ext cx="762000" cy="259045"/>
    <xdr:sp textlink="">
      <xdr:nvSpPr>
        <xdr:cNvPr id="361" name="公債費最小値テキスト">
          <a:extLst>
            <a:ext uri="{FF2B5EF4-FFF2-40B4-BE49-F238E27FC236}">
              <a16:creationId xmlns:a16="http://schemas.microsoft.com/office/drawing/2014/main" id="{00000000-0008-0000-0400-000069010000}"/>
            </a:ext>
          </a:extLst>
        </xdr:cNvPr>
        <xdr:cNvSpPr txBox="1"/>
      </xdr:nvSpPr>
      <xdr:spPr>
        <a:xfrm>
          <a:off x="4914900" y="13957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98425</xdr:rowOff>
    </xdr:from>
    <xdr:to>
      <xdr:col>24</xdr:col>
      <xdr:colOff>114300</xdr:colOff>
      <xdr:row>81</xdr:row>
      <xdr:rowOff>98425</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39858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150512</xdr:rowOff>
    </xdr:from>
    <xdr:ext cx="762000" cy="259045"/>
    <xdr:sp textlink="">
      <xdr:nvSpPr>
        <xdr:cNvPr id="363" name="公債費最大値テキスト">
          <a:extLst>
            <a:ext uri="{FF2B5EF4-FFF2-40B4-BE49-F238E27FC236}">
              <a16:creationId xmlns:a16="http://schemas.microsoft.com/office/drawing/2014/main" id="{00000000-0008-0000-0400-00006B010000}"/>
            </a:ext>
          </a:extLst>
        </xdr:cNvPr>
        <xdr:cNvSpPr txBox="1"/>
      </xdr:nvSpPr>
      <xdr:spPr>
        <a:xfrm>
          <a:off x="4914900" y="12323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64135</xdr:rowOff>
    </xdr:from>
    <xdr:to>
      <xdr:col>24</xdr:col>
      <xdr:colOff>114300</xdr:colOff>
      <xdr:row>73</xdr:row>
      <xdr:rowOff>64135</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2579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73</xdr:row>
      <xdr:rowOff>81280</xdr:rowOff>
    </xdr:from>
    <xdr:to>
      <xdr:col>24</xdr:col>
      <xdr:colOff>25400</xdr:colOff>
      <xdr:row>73</xdr:row>
      <xdr:rowOff>81280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3987800" y="1259713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8272</xdr:rowOff>
    </xdr:from>
    <xdr:ext cx="762000" cy="259045"/>
    <xdr:sp textlink="">
      <xdr:nvSpPr>
        <xdr:cNvPr id="366" name="公債費平均値テキスト">
          <a:extLst>
            <a:ext uri="{FF2B5EF4-FFF2-40B4-BE49-F238E27FC236}">
              <a16:creationId xmlns:a16="http://schemas.microsoft.com/office/drawing/2014/main" id="{00000000-0008-0000-0400-00006E010000}"/>
            </a:ext>
          </a:extLst>
        </xdr:cNvPr>
        <xdr:cNvSpPr txBox="1"/>
      </xdr:nvSpPr>
      <xdr:spPr>
        <a:xfrm>
          <a:off x="4914900" y="130384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36195</xdr:rowOff>
    </xdr:from>
    <xdr:to>
      <xdr:col>24</xdr:col>
      <xdr:colOff>76200</xdr:colOff>
      <xdr:row>76</xdr:row>
      <xdr:rowOff>137795</xdr:rowOff>
    </xdr:to>
    <xdr:sp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4775200" y="13066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73</xdr:row>
      <xdr:rowOff>81280</xdr:rowOff>
    </xdr:from>
    <xdr:to>
      <xdr:col>19</xdr:col>
      <xdr:colOff>187325</xdr:colOff>
      <xdr:row>73</xdr:row>
      <xdr:rowOff>92710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flipV="1">
          <a:off x="3098800" y="1259713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19050</xdr:rowOff>
    </xdr:from>
    <xdr:to>
      <xdr:col>20</xdr:col>
      <xdr:colOff>38100</xdr:colOff>
      <xdr:row>76</xdr:row>
      <xdr:rowOff>120650</xdr:rowOff>
    </xdr:to>
    <xdr:sp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3937000" y="1304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105427</xdr:rowOff>
    </xdr:from>
    <xdr:ext cx="736600" cy="259045"/>
    <xdr:sp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3606800" y="13135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73</xdr:row>
      <xdr:rowOff>92710</xdr:rowOff>
    </xdr:from>
    <xdr:to>
      <xdr:col>15</xdr:col>
      <xdr:colOff>98425</xdr:colOff>
      <xdr:row>73</xdr:row>
      <xdr:rowOff>127000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flipV="1">
          <a:off x="2209800" y="1260856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75</xdr:row>
      <xdr:rowOff>161925</xdr:rowOff>
    </xdr:from>
    <xdr:to>
      <xdr:col>15</xdr:col>
      <xdr:colOff>149225</xdr:colOff>
      <xdr:row>76</xdr:row>
      <xdr:rowOff>92075</xdr:rowOff>
    </xdr:to>
    <xdr:sp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3048000" y="13020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76852</xdr:rowOff>
    </xdr:from>
    <xdr:ext cx="762000" cy="259045"/>
    <xdr:sp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2717800" y="131070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73</xdr:row>
      <xdr:rowOff>115570</xdr:rowOff>
    </xdr:from>
    <xdr:to>
      <xdr:col>11</xdr:col>
      <xdr:colOff>9525</xdr:colOff>
      <xdr:row>73</xdr:row>
      <xdr:rowOff>127000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1320800" y="1263142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53339</xdr:rowOff>
    </xdr:from>
    <xdr:to>
      <xdr:col>11</xdr:col>
      <xdr:colOff>60325</xdr:colOff>
      <xdr:row>76</xdr:row>
      <xdr:rowOff>154939</xdr:rowOff>
    </xdr:to>
    <xdr:sp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2159000" y="1308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139716</xdr:rowOff>
    </xdr:from>
    <xdr:ext cx="762000" cy="259045"/>
    <xdr:sp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828800" y="13169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121920</xdr:rowOff>
    </xdr:from>
    <xdr:to>
      <xdr:col>6</xdr:col>
      <xdr:colOff>171450</xdr:colOff>
      <xdr:row>77</xdr:row>
      <xdr:rowOff>52070</xdr:rowOff>
    </xdr:to>
    <xdr:sp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12700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36847</xdr:rowOff>
    </xdr:from>
    <xdr:ext cx="762000" cy="259045"/>
    <xdr:sp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939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73</xdr:row>
      <xdr:rowOff>30480</xdr:rowOff>
    </xdr:from>
    <xdr:to>
      <xdr:col>24</xdr:col>
      <xdr:colOff>76200</xdr:colOff>
      <xdr:row>73</xdr:row>
      <xdr:rowOff>132080</xdr:rowOff>
    </xdr:to>
    <xdr:sp textlink="">
      <xdr:nvSpPr>
        <xdr:cNvPr id="384" name="楕円 383">
          <a:extLst>
            <a:ext uri="{FF2B5EF4-FFF2-40B4-BE49-F238E27FC236}">
              <a16:creationId xmlns:a16="http://schemas.microsoft.com/office/drawing/2014/main" id="{00000000-0008-0000-0400-000080010000}"/>
            </a:ext>
          </a:extLst>
        </xdr:cNvPr>
        <xdr:cNvSpPr/>
      </xdr:nvSpPr>
      <xdr:spPr>
        <a:xfrm>
          <a:off x="4775200" y="12546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110507</xdr:rowOff>
    </xdr:from>
    <xdr:ext cx="762000" cy="259045"/>
    <xdr:sp textlink="">
      <xdr:nvSpPr>
        <xdr:cNvPr id="385" name="公債費該当値テキスト">
          <a:extLst>
            <a:ext uri="{FF2B5EF4-FFF2-40B4-BE49-F238E27FC236}">
              <a16:creationId xmlns:a16="http://schemas.microsoft.com/office/drawing/2014/main" id="{00000000-0008-0000-0400-000081010000}"/>
            </a:ext>
          </a:extLst>
        </xdr:cNvPr>
        <xdr:cNvSpPr txBox="1"/>
      </xdr:nvSpPr>
      <xdr:spPr>
        <a:xfrm>
          <a:off x="4914900" y="12454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73</xdr:row>
      <xdr:rowOff>30480</xdr:rowOff>
    </xdr:from>
    <xdr:to>
      <xdr:col>20</xdr:col>
      <xdr:colOff>38100</xdr:colOff>
      <xdr:row>73</xdr:row>
      <xdr:rowOff>132080</xdr:rowOff>
    </xdr:to>
    <xdr:sp textlink="">
      <xdr:nvSpPr>
        <xdr:cNvPr id="386" name="楕円 385">
          <a:extLst>
            <a:ext uri="{FF2B5EF4-FFF2-40B4-BE49-F238E27FC236}">
              <a16:creationId xmlns:a16="http://schemas.microsoft.com/office/drawing/2014/main" id="{00000000-0008-0000-0400-000082010000}"/>
            </a:ext>
          </a:extLst>
        </xdr:cNvPr>
        <xdr:cNvSpPr/>
      </xdr:nvSpPr>
      <xdr:spPr>
        <a:xfrm>
          <a:off x="3937000" y="12546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71</xdr:row>
      <xdr:rowOff>142257</xdr:rowOff>
    </xdr:from>
    <xdr:ext cx="736600" cy="259045"/>
    <xdr:sp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3606800" y="123152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73</xdr:row>
      <xdr:rowOff>41910</xdr:rowOff>
    </xdr:from>
    <xdr:to>
      <xdr:col>15</xdr:col>
      <xdr:colOff>149225</xdr:colOff>
      <xdr:row>73</xdr:row>
      <xdr:rowOff>143510</xdr:rowOff>
    </xdr:to>
    <xdr:sp textlink="">
      <xdr:nvSpPr>
        <xdr:cNvPr id="388" name="楕円 387">
          <a:extLst>
            <a:ext uri="{FF2B5EF4-FFF2-40B4-BE49-F238E27FC236}">
              <a16:creationId xmlns:a16="http://schemas.microsoft.com/office/drawing/2014/main" id="{00000000-0008-0000-0400-000084010000}"/>
            </a:ext>
          </a:extLst>
        </xdr:cNvPr>
        <xdr:cNvSpPr/>
      </xdr:nvSpPr>
      <xdr:spPr>
        <a:xfrm>
          <a:off x="3048000" y="12557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71</xdr:row>
      <xdr:rowOff>153687</xdr:rowOff>
    </xdr:from>
    <xdr:ext cx="762000" cy="259045"/>
    <xdr:sp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2717800" y="12326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73</xdr:row>
      <xdr:rowOff>76200</xdr:rowOff>
    </xdr:from>
    <xdr:to>
      <xdr:col>11</xdr:col>
      <xdr:colOff>60325</xdr:colOff>
      <xdr:row>74</xdr:row>
      <xdr:rowOff>6350</xdr:rowOff>
    </xdr:to>
    <xdr:sp textlink="">
      <xdr:nvSpPr>
        <xdr:cNvPr id="390" name="楕円 389">
          <a:extLst>
            <a:ext uri="{FF2B5EF4-FFF2-40B4-BE49-F238E27FC236}">
              <a16:creationId xmlns:a16="http://schemas.microsoft.com/office/drawing/2014/main" id="{00000000-0008-0000-0400-000086010000}"/>
            </a:ext>
          </a:extLst>
        </xdr:cNvPr>
        <xdr:cNvSpPr/>
      </xdr:nvSpPr>
      <xdr:spPr>
        <a:xfrm>
          <a:off x="2159000" y="12592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72</xdr:row>
      <xdr:rowOff>16527</xdr:rowOff>
    </xdr:from>
    <xdr:ext cx="762000" cy="259045"/>
    <xdr:sp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1828800" y="12360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73</xdr:row>
      <xdr:rowOff>64770</xdr:rowOff>
    </xdr:from>
    <xdr:to>
      <xdr:col>6</xdr:col>
      <xdr:colOff>171450</xdr:colOff>
      <xdr:row>73</xdr:row>
      <xdr:rowOff>166370</xdr:rowOff>
    </xdr:to>
    <xdr:sp textlink="">
      <xdr:nvSpPr>
        <xdr:cNvPr id="392" name="楕円 391">
          <a:extLst>
            <a:ext uri="{FF2B5EF4-FFF2-40B4-BE49-F238E27FC236}">
              <a16:creationId xmlns:a16="http://schemas.microsoft.com/office/drawing/2014/main" id="{00000000-0008-0000-0400-000088010000}"/>
            </a:ext>
          </a:extLst>
        </xdr:cNvPr>
        <xdr:cNvSpPr/>
      </xdr:nvSpPr>
      <xdr:spPr>
        <a:xfrm>
          <a:off x="1270000" y="12580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72</xdr:row>
      <xdr:rowOff>5097</xdr:rowOff>
    </xdr:from>
    <xdr:ext cx="762000" cy="259045"/>
    <xdr:sp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939800" y="12349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textlink="">
      <xdr:nvSpPr>
        <xdr:cNvPr id="396" name="正方形/長方形 395">
          <a:extLst>
            <a:ext uri="{FF2B5EF4-FFF2-40B4-BE49-F238E27FC236}">
              <a16:creationId xmlns:a16="http://schemas.microsoft.com/office/drawing/2014/main" id="{00000000-0008-0000-0400-00008C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textlink="">
      <xdr:nvSpPr>
        <xdr:cNvPr id="398" name="正方形/長方形 397">
          <a:extLst>
            <a:ext uri="{FF2B5EF4-FFF2-40B4-BE49-F238E27FC236}">
              <a16:creationId xmlns:a16="http://schemas.microsoft.com/office/drawing/2014/main" id="{00000000-0008-0000-0400-00008E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101</xdr:col>
      <xdr:colOff>180975</xdr:colOff>
      <xdr:row>68</xdr:row>
      <xdr:rowOff>152400</xdr:rowOff>
    </xdr:from>
    <xdr:to>
      <xdr:col>109</xdr:col>
      <xdr:colOff>104775</xdr:colOff>
      <xdr:row>70</xdr:row>
      <xdr:rowOff>63500</xdr:rowOff>
    </xdr:to>
    <xdr:sp textlink="">
      <xdr:nvSpPr>
        <xdr:cNvPr id="400" name="正方形/長方形 399">
          <a:extLst>
            <a:ext uri="{FF2B5EF4-FFF2-40B4-BE49-F238E27FC236}">
              <a16:creationId xmlns:a16="http://schemas.microsoft.com/office/drawing/2014/main" id="{00000000-0008-0000-0400-000090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textlink="">
      <xdr:nvSpPr>
        <xdr:cNvPr id="401" name="正方形/長方形 400">
          <a:extLst>
            <a:ext uri="{FF2B5EF4-FFF2-40B4-BE49-F238E27FC236}">
              <a16:creationId xmlns:a16="http://schemas.microsoft.com/office/drawing/2014/main" id="{00000000-0008-0000-0400-000091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textlink="">
      <xdr:nvSpPr>
        <xdr:cNvPr id="402" name="正方形/長方形 401">
          <a:extLst>
            <a:ext uri="{FF2B5EF4-FFF2-40B4-BE49-F238E27FC236}">
              <a16:creationId xmlns:a16="http://schemas.microsoft.com/office/drawing/2014/main" id="{00000000-0008-0000-0400-000092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textlink="">
      <xdr:nvSpPr>
        <xdr:cNvPr id="403" name="正方形/長方形 402">
          <a:extLst>
            <a:ext uri="{FF2B5EF4-FFF2-40B4-BE49-F238E27FC236}">
              <a16:creationId xmlns:a16="http://schemas.microsoft.com/office/drawing/2014/main" id="{00000000-0008-0000-0400-000093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textlink="" fLocksText="0">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chemeClr val="tx1"/>
              </a:solidFill>
              <a:latin typeface="ＭＳ Ｐゴシック" panose="020B0600070205080204" pitchFamily="50" charset="-128"/>
              <a:ea typeface="ＭＳ Ｐゴシック" panose="020B0600070205080204" pitchFamily="50" charset="-128"/>
            </a:rPr>
            <a:t>　経常収支比率における公債費以外の割合は８３．３％を占めており、類似団体と比較すると低い順位となっている。こちらは公債費の占める割合が低いために、その他の割合が大きくなっているとも言える。</a:t>
          </a:r>
        </a:p>
        <a:p>
          <a:r>
            <a:rPr kumimoji="1" lang="ja-JP" altLang="en-US" sz="1300">
              <a:solidFill>
                <a:schemeClr val="tx1"/>
              </a:solidFill>
              <a:latin typeface="ＭＳ Ｐゴシック" panose="020B0600070205080204" pitchFamily="50" charset="-128"/>
              <a:ea typeface="ＭＳ Ｐゴシック" panose="020B0600070205080204" pitchFamily="50" charset="-128"/>
            </a:rPr>
            <a:t>　とりわけ人件費及び補助費等の占める割合が大きく、類似団体と比べ下位であることから、改善すべき項目であることが見て取れるが、自治体毎の環境因子も考慮したうえで、適正割合の検討が必要である。</a:t>
          </a:r>
        </a:p>
      </xdr:txBody>
    </xdr:sp>
    <xdr:clientData/>
  </xdr:twoCellAnchor>
  <xdr:oneCellAnchor>
    <xdr:from>
      <xdr:col>62</xdr:col>
      <xdr:colOff>6350</xdr:colOff>
      <xdr:row>69</xdr:row>
      <xdr:rowOff>107950</xdr:rowOff>
    </xdr:from>
    <xdr:ext cx="298543" cy="225703"/>
    <xdr:sp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textlink="">
      <xdr:nvSpPr>
        <xdr:cNvPr id="418" name="公債費以外グラフ枠">
          <a:extLst>
            <a:ext uri="{FF2B5EF4-FFF2-40B4-BE49-F238E27FC236}">
              <a16:creationId xmlns:a16="http://schemas.microsoft.com/office/drawing/2014/main" id="{00000000-0008-0000-0400-0000A2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44704</xdr:rowOff>
    </xdr:from>
    <xdr:to>
      <xdr:col>82</xdr:col>
      <xdr:colOff>107950</xdr:colOff>
      <xdr:row>82</xdr:row>
      <xdr:rowOff>12700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flipV="1">
          <a:off x="16510000" y="12732004"/>
          <a:ext cx="0" cy="13395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156227</xdr:rowOff>
    </xdr:from>
    <xdr:ext cx="762000" cy="259045"/>
    <xdr:sp textlink="">
      <xdr:nvSpPr>
        <xdr:cNvPr id="420" name="公債費以外最小値テキスト">
          <a:extLst>
            <a:ext uri="{FF2B5EF4-FFF2-40B4-BE49-F238E27FC236}">
              <a16:creationId xmlns:a16="http://schemas.microsoft.com/office/drawing/2014/main" id="{00000000-0008-0000-0400-0000A4010000}"/>
            </a:ext>
          </a:extLst>
        </xdr:cNvPr>
        <xdr:cNvSpPr txBox="1"/>
      </xdr:nvSpPr>
      <xdr:spPr>
        <a:xfrm>
          <a:off x="16598900" y="1404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12700</xdr:rowOff>
    </xdr:from>
    <xdr:to>
      <xdr:col>82</xdr:col>
      <xdr:colOff>196850</xdr:colOff>
      <xdr:row>82</xdr:row>
      <xdr:rowOff>12700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6421100" y="14071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131081</xdr:rowOff>
    </xdr:from>
    <xdr:ext cx="762000" cy="259045"/>
    <xdr:sp textlink="">
      <xdr:nvSpPr>
        <xdr:cNvPr id="422" name="公債費以外最大値テキスト">
          <a:extLst>
            <a:ext uri="{FF2B5EF4-FFF2-40B4-BE49-F238E27FC236}">
              <a16:creationId xmlns:a16="http://schemas.microsoft.com/office/drawing/2014/main" id="{00000000-0008-0000-0400-0000A6010000}"/>
            </a:ext>
          </a:extLst>
        </xdr:cNvPr>
        <xdr:cNvSpPr txBox="1"/>
      </xdr:nvSpPr>
      <xdr:spPr>
        <a:xfrm>
          <a:off x="16598900" y="12475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44704</xdr:rowOff>
    </xdr:from>
    <xdr:to>
      <xdr:col>82</xdr:col>
      <xdr:colOff>196850</xdr:colOff>
      <xdr:row>74</xdr:row>
      <xdr:rowOff>44704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2732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12700</xdr:rowOff>
    </xdr:from>
    <xdr:to>
      <xdr:col>82</xdr:col>
      <xdr:colOff>107950</xdr:colOff>
      <xdr:row>79</xdr:row>
      <xdr:rowOff>106426</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5671800" y="13385800"/>
          <a:ext cx="838200" cy="265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79011</xdr:rowOff>
    </xdr:from>
    <xdr:ext cx="762000" cy="259045"/>
    <xdr:sp textlink="">
      <xdr:nvSpPr>
        <xdr:cNvPr id="425" name="公債費以外平均値テキスト">
          <a:extLst>
            <a:ext uri="{FF2B5EF4-FFF2-40B4-BE49-F238E27FC236}">
              <a16:creationId xmlns:a16="http://schemas.microsoft.com/office/drawing/2014/main" id="{00000000-0008-0000-0400-0000A9010000}"/>
            </a:ext>
          </a:extLst>
        </xdr:cNvPr>
        <xdr:cNvSpPr txBox="1"/>
      </xdr:nvSpPr>
      <xdr:spPr>
        <a:xfrm>
          <a:off x="16598900" y="129377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62485</xdr:rowOff>
    </xdr:from>
    <xdr:to>
      <xdr:col>82</xdr:col>
      <xdr:colOff>158750</xdr:colOff>
      <xdr:row>76</xdr:row>
      <xdr:rowOff>164085</xdr:rowOff>
    </xdr:to>
    <xdr:sp textlink="">
      <xdr:nvSpPr>
        <xdr:cNvPr id="426" name="フローチャート: 判断 425">
          <a:extLst>
            <a:ext uri="{FF2B5EF4-FFF2-40B4-BE49-F238E27FC236}">
              <a16:creationId xmlns:a16="http://schemas.microsoft.com/office/drawing/2014/main" id="{00000000-0008-0000-0400-0000AA010000}"/>
            </a:ext>
          </a:extLst>
        </xdr:cNvPr>
        <xdr:cNvSpPr/>
      </xdr:nvSpPr>
      <xdr:spPr>
        <a:xfrm>
          <a:off x="16459200" y="13092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133858</xdr:rowOff>
    </xdr:from>
    <xdr:to>
      <xdr:col>78</xdr:col>
      <xdr:colOff>69850</xdr:colOff>
      <xdr:row>78</xdr:row>
      <xdr:rowOff>12700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4782800" y="1333550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165354</xdr:rowOff>
    </xdr:from>
    <xdr:to>
      <xdr:col>78</xdr:col>
      <xdr:colOff>120650</xdr:colOff>
      <xdr:row>76</xdr:row>
      <xdr:rowOff>95504</xdr:rowOff>
    </xdr:to>
    <xdr:sp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5621000" y="13024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105681</xdr:rowOff>
    </xdr:from>
    <xdr:ext cx="736600" cy="259045"/>
    <xdr:sp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5290800" y="127929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133858</xdr:rowOff>
    </xdr:from>
    <xdr:to>
      <xdr:col>73</xdr:col>
      <xdr:colOff>180975</xdr:colOff>
      <xdr:row>79</xdr:row>
      <xdr:rowOff>5842</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3893800" y="13335508"/>
          <a:ext cx="889000" cy="214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87630</xdr:rowOff>
    </xdr:from>
    <xdr:to>
      <xdr:col>74</xdr:col>
      <xdr:colOff>31750</xdr:colOff>
      <xdr:row>76</xdr:row>
      <xdr:rowOff>17780</xdr:rowOff>
    </xdr:to>
    <xdr:sp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4732000" y="1294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27957</xdr:rowOff>
    </xdr:from>
    <xdr:ext cx="762000" cy="259045"/>
    <xdr:sp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4401800" y="1271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79</xdr:row>
      <xdr:rowOff>5842</xdr:rowOff>
    </xdr:from>
    <xdr:to>
      <xdr:col>69</xdr:col>
      <xdr:colOff>92075</xdr:colOff>
      <xdr:row>79</xdr:row>
      <xdr:rowOff>60706</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flipV="1">
          <a:off x="13004800" y="1355039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44196</xdr:rowOff>
    </xdr:from>
    <xdr:to>
      <xdr:col>69</xdr:col>
      <xdr:colOff>142875</xdr:colOff>
      <xdr:row>76</xdr:row>
      <xdr:rowOff>145796</xdr:rowOff>
    </xdr:to>
    <xdr:sp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3843000" y="13074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155973</xdr:rowOff>
    </xdr:from>
    <xdr:ext cx="762000" cy="259045"/>
    <xdr:sp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3512800" y="12843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53339</xdr:rowOff>
    </xdr:from>
    <xdr:to>
      <xdr:col>65</xdr:col>
      <xdr:colOff>53975</xdr:colOff>
      <xdr:row>76</xdr:row>
      <xdr:rowOff>154939</xdr:rowOff>
    </xdr:to>
    <xdr:sp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2954000" y="1308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165117</xdr:rowOff>
    </xdr:from>
    <xdr:ext cx="762000" cy="259045"/>
    <xdr:sp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2623800" y="12852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79</xdr:row>
      <xdr:rowOff>55626</xdr:rowOff>
    </xdr:from>
    <xdr:to>
      <xdr:col>82</xdr:col>
      <xdr:colOff>158750</xdr:colOff>
      <xdr:row>79</xdr:row>
      <xdr:rowOff>157226</xdr:rowOff>
    </xdr:to>
    <xdr:sp textlink="">
      <xdr:nvSpPr>
        <xdr:cNvPr id="443" name="楕円 442">
          <a:extLst>
            <a:ext uri="{FF2B5EF4-FFF2-40B4-BE49-F238E27FC236}">
              <a16:creationId xmlns:a16="http://schemas.microsoft.com/office/drawing/2014/main" id="{00000000-0008-0000-0400-0000BB010000}"/>
            </a:ext>
          </a:extLst>
        </xdr:cNvPr>
        <xdr:cNvSpPr/>
      </xdr:nvSpPr>
      <xdr:spPr>
        <a:xfrm>
          <a:off x="16459200" y="13600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79</xdr:row>
      <xdr:rowOff>27703</xdr:rowOff>
    </xdr:from>
    <xdr:ext cx="762000" cy="259045"/>
    <xdr:sp textlink="">
      <xdr:nvSpPr>
        <xdr:cNvPr id="444" name="公債費以外該当値テキスト">
          <a:extLst>
            <a:ext uri="{FF2B5EF4-FFF2-40B4-BE49-F238E27FC236}">
              <a16:creationId xmlns:a16="http://schemas.microsoft.com/office/drawing/2014/main" id="{00000000-0008-0000-0400-0000BC010000}"/>
            </a:ext>
          </a:extLst>
        </xdr:cNvPr>
        <xdr:cNvSpPr txBox="1"/>
      </xdr:nvSpPr>
      <xdr:spPr>
        <a:xfrm>
          <a:off x="16598900" y="13572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133350</xdr:rowOff>
    </xdr:from>
    <xdr:to>
      <xdr:col>78</xdr:col>
      <xdr:colOff>120650</xdr:colOff>
      <xdr:row>78</xdr:row>
      <xdr:rowOff>63500</xdr:rowOff>
    </xdr:to>
    <xdr:sp textlink="">
      <xdr:nvSpPr>
        <xdr:cNvPr id="445" name="楕円 444">
          <a:extLst>
            <a:ext uri="{FF2B5EF4-FFF2-40B4-BE49-F238E27FC236}">
              <a16:creationId xmlns:a16="http://schemas.microsoft.com/office/drawing/2014/main" id="{00000000-0008-0000-0400-0000BD010000}"/>
            </a:ext>
          </a:extLst>
        </xdr:cNvPr>
        <xdr:cNvSpPr/>
      </xdr:nvSpPr>
      <xdr:spPr>
        <a:xfrm>
          <a:off x="15621000" y="1333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48277</xdr:rowOff>
    </xdr:from>
    <xdr:ext cx="736600" cy="259045"/>
    <xdr:sp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5290800" y="1342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83058</xdr:rowOff>
    </xdr:from>
    <xdr:to>
      <xdr:col>74</xdr:col>
      <xdr:colOff>31750</xdr:colOff>
      <xdr:row>78</xdr:row>
      <xdr:rowOff>13208</xdr:rowOff>
    </xdr:to>
    <xdr:sp textlink="">
      <xdr:nvSpPr>
        <xdr:cNvPr id="447" name="楕円 446">
          <a:extLst>
            <a:ext uri="{FF2B5EF4-FFF2-40B4-BE49-F238E27FC236}">
              <a16:creationId xmlns:a16="http://schemas.microsoft.com/office/drawing/2014/main" id="{00000000-0008-0000-0400-0000BF010000}"/>
            </a:ext>
          </a:extLst>
        </xdr:cNvPr>
        <xdr:cNvSpPr/>
      </xdr:nvSpPr>
      <xdr:spPr>
        <a:xfrm>
          <a:off x="14732000" y="13284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169435</xdr:rowOff>
    </xdr:from>
    <xdr:ext cx="762000" cy="259045"/>
    <xdr:sp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4401800" y="13371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78</xdr:row>
      <xdr:rowOff>126492</xdr:rowOff>
    </xdr:from>
    <xdr:to>
      <xdr:col>69</xdr:col>
      <xdr:colOff>142875</xdr:colOff>
      <xdr:row>79</xdr:row>
      <xdr:rowOff>56642</xdr:rowOff>
    </xdr:to>
    <xdr:sp textlink="">
      <xdr:nvSpPr>
        <xdr:cNvPr id="449" name="楕円 448">
          <a:extLst>
            <a:ext uri="{FF2B5EF4-FFF2-40B4-BE49-F238E27FC236}">
              <a16:creationId xmlns:a16="http://schemas.microsoft.com/office/drawing/2014/main" id="{00000000-0008-0000-0400-0000C1010000}"/>
            </a:ext>
          </a:extLst>
        </xdr:cNvPr>
        <xdr:cNvSpPr/>
      </xdr:nvSpPr>
      <xdr:spPr>
        <a:xfrm>
          <a:off x="13843000" y="13499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79</xdr:row>
      <xdr:rowOff>41419</xdr:rowOff>
    </xdr:from>
    <xdr:ext cx="762000" cy="259045"/>
    <xdr:sp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3512800" y="13585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9906</xdr:rowOff>
    </xdr:from>
    <xdr:to>
      <xdr:col>65</xdr:col>
      <xdr:colOff>53975</xdr:colOff>
      <xdr:row>79</xdr:row>
      <xdr:rowOff>111506</xdr:rowOff>
    </xdr:to>
    <xdr:sp textlink="">
      <xdr:nvSpPr>
        <xdr:cNvPr id="451" name="楕円 450">
          <a:extLst>
            <a:ext uri="{FF2B5EF4-FFF2-40B4-BE49-F238E27FC236}">
              <a16:creationId xmlns:a16="http://schemas.microsoft.com/office/drawing/2014/main" id="{00000000-0008-0000-0400-0000C3010000}"/>
            </a:ext>
          </a:extLst>
        </xdr:cNvPr>
        <xdr:cNvSpPr/>
      </xdr:nvSpPr>
      <xdr:spPr>
        <a:xfrm>
          <a:off x="12954000" y="13554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96283</xdr:rowOff>
    </xdr:from>
    <xdr:ext cx="762000" cy="259045"/>
    <xdr:sp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2623800" y="13640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千葉県多古町</a:t>
          </a:r>
        </a:p>
      </xdr:txBody>
    </xdr:sp>
    <xdr:clientData/>
  </xdr:twoCellAnchor>
  <xdr:twoCellAnchor>
    <xdr:from>
      <xdr:col>39</xdr:col>
      <xdr:colOff>1066800</xdr:colOff>
      <xdr:row>0</xdr:row>
      <xdr:rowOff>0</xdr:rowOff>
    </xdr:from>
    <xdr:to>
      <xdr:col>41</xdr:col>
      <xdr:colOff>501650</xdr:colOff>
      <xdr:row>2</xdr:row>
      <xdr:rowOff>38100</xdr:rowOff>
    </xdr:to>
    <xdr:sp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71167</xdr:rowOff>
    </xdr:from>
    <xdr:to>
      <xdr:col>29</xdr:col>
      <xdr:colOff>127000</xdr:colOff>
      <xdr:row>20</xdr:row>
      <xdr:rowOff>84056</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2004742"/>
          <a:ext cx="0" cy="155593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56133</xdr:rowOff>
    </xdr:from>
    <xdr:ext cx="762000" cy="259045"/>
    <xdr:sp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5327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84056</xdr:rowOff>
    </xdr:from>
    <xdr:to>
      <xdr:col>30</xdr:col>
      <xdr:colOff>25400</xdr:colOff>
      <xdr:row>20</xdr:row>
      <xdr:rowOff>84056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56068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157544</xdr:rowOff>
    </xdr:from>
    <xdr:ext cx="762000" cy="259045"/>
    <xdr:sp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748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237,504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71167</xdr:rowOff>
    </xdr:from>
    <xdr:to>
      <xdr:col>30</xdr:col>
      <xdr:colOff>25400</xdr:colOff>
      <xdr:row>11</xdr:row>
      <xdr:rowOff>71167</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200474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159820</xdr:rowOff>
    </xdr:from>
    <xdr:to>
      <xdr:col>29</xdr:col>
      <xdr:colOff>127000</xdr:colOff>
      <xdr:row>18</xdr:row>
      <xdr:rowOff>69752</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5003800" y="3122095"/>
          <a:ext cx="647700" cy="813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151281</xdr:rowOff>
    </xdr:from>
    <xdr:ext cx="762000" cy="259045"/>
    <xdr:sp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277065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148,246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134754</xdr:rowOff>
    </xdr:from>
    <xdr:to>
      <xdr:col>29</xdr:col>
      <xdr:colOff>177800</xdr:colOff>
      <xdr:row>17</xdr:row>
      <xdr:rowOff>64904</xdr:rowOff>
    </xdr:to>
    <xdr:sp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5600700" y="292557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69752</xdr:rowOff>
    </xdr:from>
    <xdr:to>
      <xdr:col>26</xdr:col>
      <xdr:colOff>50800</xdr:colOff>
      <xdr:row>18</xdr:row>
      <xdr:rowOff>116767</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4305300" y="3203477"/>
          <a:ext cx="698500" cy="470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5933</xdr:rowOff>
    </xdr:from>
    <xdr:to>
      <xdr:col>26</xdr:col>
      <xdr:colOff>101600</xdr:colOff>
      <xdr:row>17</xdr:row>
      <xdr:rowOff>107533</xdr:rowOff>
    </xdr:to>
    <xdr:sp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953000" y="29682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117710</xdr:rowOff>
    </xdr:from>
    <xdr:ext cx="736600" cy="259045"/>
    <xdr:sp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27370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116767</xdr:rowOff>
    </xdr:from>
    <xdr:to>
      <xdr:col>22</xdr:col>
      <xdr:colOff>114300</xdr:colOff>
      <xdr:row>19</xdr:row>
      <xdr:rowOff>50408</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3606800" y="3250492"/>
          <a:ext cx="698500" cy="10509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48659</xdr:rowOff>
    </xdr:from>
    <xdr:to>
      <xdr:col>22</xdr:col>
      <xdr:colOff>165100</xdr:colOff>
      <xdr:row>17</xdr:row>
      <xdr:rowOff>150259</xdr:rowOff>
    </xdr:to>
    <xdr:sp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4254500" y="30109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160436</xdr:rowOff>
    </xdr:from>
    <xdr:ext cx="762000" cy="259045"/>
    <xdr:sp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2779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50408</xdr:rowOff>
    </xdr:from>
    <xdr:to>
      <xdr:col>18</xdr:col>
      <xdr:colOff>177800</xdr:colOff>
      <xdr:row>19</xdr:row>
      <xdr:rowOff>90326</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flipV="1">
          <a:off x="2908300" y="3355583"/>
          <a:ext cx="698500" cy="399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122747</xdr:rowOff>
    </xdr:from>
    <xdr:to>
      <xdr:col>19</xdr:col>
      <xdr:colOff>38100</xdr:colOff>
      <xdr:row>18</xdr:row>
      <xdr:rowOff>52897</xdr:rowOff>
    </xdr:to>
    <xdr:sp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3556000" y="30850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63074</xdr:rowOff>
    </xdr:from>
    <xdr:ext cx="762000" cy="259045"/>
    <xdr:sp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2853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148677</xdr:rowOff>
    </xdr:from>
    <xdr:to>
      <xdr:col>15</xdr:col>
      <xdr:colOff>101600</xdr:colOff>
      <xdr:row>18</xdr:row>
      <xdr:rowOff>78827</xdr:rowOff>
    </xdr:to>
    <xdr:sp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2857500" y="31109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89004</xdr:rowOff>
    </xdr:from>
    <xdr:ext cx="762000" cy="259045"/>
    <xdr:sp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2879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109020</xdr:rowOff>
    </xdr:from>
    <xdr:to>
      <xdr:col>29</xdr:col>
      <xdr:colOff>177800</xdr:colOff>
      <xdr:row>18</xdr:row>
      <xdr:rowOff>39170</xdr:rowOff>
    </xdr:to>
    <xdr:sp textlink="">
      <xdr:nvSpPr>
        <xdr:cNvPr id="71" name="楕円 70">
          <a:extLst>
            <a:ext uri="{FF2B5EF4-FFF2-40B4-BE49-F238E27FC236}">
              <a16:creationId xmlns:a16="http://schemas.microsoft.com/office/drawing/2014/main" id="{00000000-0008-0000-0500-000047000000}"/>
            </a:ext>
          </a:extLst>
        </xdr:cNvPr>
        <xdr:cNvSpPr/>
      </xdr:nvSpPr>
      <xdr:spPr bwMode="auto">
        <a:xfrm>
          <a:off x="5600700" y="30712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81097</xdr:rowOff>
    </xdr:from>
    <xdr:ext cx="762000" cy="259045"/>
    <xdr:sp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3043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18952</xdr:rowOff>
    </xdr:from>
    <xdr:to>
      <xdr:col>26</xdr:col>
      <xdr:colOff>101600</xdr:colOff>
      <xdr:row>18</xdr:row>
      <xdr:rowOff>120552</xdr:rowOff>
    </xdr:to>
    <xdr:sp textlink="">
      <xdr:nvSpPr>
        <xdr:cNvPr id="73" name="楕円 72">
          <a:extLst>
            <a:ext uri="{FF2B5EF4-FFF2-40B4-BE49-F238E27FC236}">
              <a16:creationId xmlns:a16="http://schemas.microsoft.com/office/drawing/2014/main" id="{00000000-0008-0000-0500-000049000000}"/>
            </a:ext>
          </a:extLst>
        </xdr:cNvPr>
        <xdr:cNvSpPr/>
      </xdr:nvSpPr>
      <xdr:spPr bwMode="auto">
        <a:xfrm>
          <a:off x="4953000" y="315267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105329</xdr:rowOff>
    </xdr:from>
    <xdr:ext cx="736600" cy="259045"/>
    <xdr:sp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32390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65967</xdr:rowOff>
    </xdr:from>
    <xdr:to>
      <xdr:col>22</xdr:col>
      <xdr:colOff>165100</xdr:colOff>
      <xdr:row>18</xdr:row>
      <xdr:rowOff>167567</xdr:rowOff>
    </xdr:to>
    <xdr:sp textlink="">
      <xdr:nvSpPr>
        <xdr:cNvPr id="75" name="楕円 74">
          <a:extLst>
            <a:ext uri="{FF2B5EF4-FFF2-40B4-BE49-F238E27FC236}">
              <a16:creationId xmlns:a16="http://schemas.microsoft.com/office/drawing/2014/main" id="{00000000-0008-0000-0500-00004B000000}"/>
            </a:ext>
          </a:extLst>
        </xdr:cNvPr>
        <xdr:cNvSpPr/>
      </xdr:nvSpPr>
      <xdr:spPr bwMode="auto">
        <a:xfrm>
          <a:off x="4254500" y="31996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152344</xdr:rowOff>
    </xdr:from>
    <xdr:ext cx="762000" cy="259045"/>
    <xdr:sp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3286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171058</xdr:rowOff>
    </xdr:from>
    <xdr:to>
      <xdr:col>19</xdr:col>
      <xdr:colOff>38100</xdr:colOff>
      <xdr:row>19</xdr:row>
      <xdr:rowOff>101208</xdr:rowOff>
    </xdr:to>
    <xdr:sp textlink="">
      <xdr:nvSpPr>
        <xdr:cNvPr id="77" name="楕円 76">
          <a:extLst>
            <a:ext uri="{FF2B5EF4-FFF2-40B4-BE49-F238E27FC236}">
              <a16:creationId xmlns:a16="http://schemas.microsoft.com/office/drawing/2014/main" id="{00000000-0008-0000-0500-00004D000000}"/>
            </a:ext>
          </a:extLst>
        </xdr:cNvPr>
        <xdr:cNvSpPr/>
      </xdr:nvSpPr>
      <xdr:spPr bwMode="auto">
        <a:xfrm>
          <a:off x="3556000" y="330478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85985</xdr:rowOff>
    </xdr:from>
    <xdr:ext cx="762000" cy="259045"/>
    <xdr:sp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33911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39526</xdr:rowOff>
    </xdr:from>
    <xdr:to>
      <xdr:col>15</xdr:col>
      <xdr:colOff>101600</xdr:colOff>
      <xdr:row>19</xdr:row>
      <xdr:rowOff>141126</xdr:rowOff>
    </xdr:to>
    <xdr:sp textlink="">
      <xdr:nvSpPr>
        <xdr:cNvPr id="79" name="楕円 78">
          <a:extLst>
            <a:ext uri="{FF2B5EF4-FFF2-40B4-BE49-F238E27FC236}">
              <a16:creationId xmlns:a16="http://schemas.microsoft.com/office/drawing/2014/main" id="{00000000-0008-0000-0500-00004F000000}"/>
            </a:ext>
          </a:extLst>
        </xdr:cNvPr>
        <xdr:cNvSpPr/>
      </xdr:nvSpPr>
      <xdr:spPr bwMode="auto">
        <a:xfrm>
          <a:off x="2857500" y="334470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125903</xdr:rowOff>
    </xdr:from>
    <xdr:ext cx="762000" cy="259045"/>
    <xdr:sp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34310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textlink="">
      <xdr:nvSpPr>
        <xdr:cNvPr id="91" name="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textlink="">
      <xdr:nvSpPr>
        <xdr:cNvPr id="92" name="フローチャート: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textlink="">
      <xdr:nvSpPr>
        <xdr:cNvPr id="107" name="テキスト ボックス 106">
          <a:extLst>
            <a:ext uri="{FF2B5EF4-FFF2-40B4-BE49-F238E27FC236}">
              <a16:creationId xmlns:a16="http://schemas.microsoft.com/office/drawing/2014/main" id="{00000000-0008-0000-0500-00006B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textlink="">
      <xdr:nvSpPr>
        <xdr:cNvPr id="108" name="人口1人当たり決算額の推移グラフ枠445">
          <a:extLst>
            <a:ext uri="{FF2B5EF4-FFF2-40B4-BE49-F238E27FC236}">
              <a16:creationId xmlns:a16="http://schemas.microsoft.com/office/drawing/2014/main" id="{00000000-0008-0000-0500-00006C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230422</xdr:rowOff>
    </xdr:from>
    <xdr:to>
      <xdr:col>29</xdr:col>
      <xdr:colOff>127000</xdr:colOff>
      <xdr:row>37</xdr:row>
      <xdr:rowOff>228860</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651500" y="6154972"/>
          <a:ext cx="0" cy="119858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200937</xdr:rowOff>
    </xdr:from>
    <xdr:ext cx="762000" cy="259045"/>
    <xdr:sp textlink="">
      <xdr:nvSpPr>
        <xdr:cNvPr id="110" name="人口1人当たり決算額の推移最小値テキスト445">
          <a:extLst>
            <a:ext uri="{FF2B5EF4-FFF2-40B4-BE49-F238E27FC236}">
              <a16:creationId xmlns:a16="http://schemas.microsoft.com/office/drawing/2014/main" id="{00000000-0008-0000-0500-00006E000000}"/>
            </a:ext>
          </a:extLst>
        </xdr:cNvPr>
        <xdr:cNvSpPr txBox="1"/>
      </xdr:nvSpPr>
      <xdr:spPr>
        <a:xfrm>
          <a:off x="5740400" y="7325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228860</xdr:rowOff>
    </xdr:from>
    <xdr:to>
      <xdr:col>30</xdr:col>
      <xdr:colOff>25400</xdr:colOff>
      <xdr:row>37</xdr:row>
      <xdr:rowOff>228860</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735356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145349</xdr:rowOff>
    </xdr:from>
    <xdr:ext cx="762000" cy="259045"/>
    <xdr:sp textlink="">
      <xdr:nvSpPr>
        <xdr:cNvPr id="112" name="人口1人当たり決算額の推移最大値テキスト445">
          <a:extLst>
            <a:ext uri="{FF2B5EF4-FFF2-40B4-BE49-F238E27FC236}">
              <a16:creationId xmlns:a16="http://schemas.microsoft.com/office/drawing/2014/main" id="{00000000-0008-0000-0500-000070000000}"/>
            </a:ext>
          </a:extLst>
        </xdr:cNvPr>
        <xdr:cNvSpPr txBox="1"/>
      </xdr:nvSpPr>
      <xdr:spPr>
        <a:xfrm>
          <a:off x="5740400" y="5898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73,571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230422</xdr:rowOff>
    </xdr:from>
    <xdr:to>
      <xdr:col>30</xdr:col>
      <xdr:colOff>25400</xdr:colOff>
      <xdr:row>33</xdr:row>
      <xdr:rowOff>230422</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5562600" y="615497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52115</xdr:rowOff>
    </xdr:from>
    <xdr:to>
      <xdr:col>29</xdr:col>
      <xdr:colOff>127000</xdr:colOff>
      <xdr:row>37</xdr:row>
      <xdr:rowOff>84880</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5003800" y="7176815"/>
          <a:ext cx="647700" cy="327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16241</xdr:rowOff>
    </xdr:from>
    <xdr:ext cx="762000" cy="259045"/>
    <xdr:sp textlink="">
      <xdr:nvSpPr>
        <xdr:cNvPr id="115" name="人口1人当たり決算額の推移平均値テキスト445">
          <a:extLst>
            <a:ext uri="{FF2B5EF4-FFF2-40B4-BE49-F238E27FC236}">
              <a16:creationId xmlns:a16="http://schemas.microsoft.com/office/drawing/2014/main" id="{00000000-0008-0000-0500-000073000000}"/>
            </a:ext>
          </a:extLst>
        </xdr:cNvPr>
        <xdr:cNvSpPr txBox="1"/>
      </xdr:nvSpPr>
      <xdr:spPr>
        <a:xfrm>
          <a:off x="5740400" y="66265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171164</xdr:rowOff>
    </xdr:from>
    <xdr:to>
      <xdr:col>29</xdr:col>
      <xdr:colOff>177800</xdr:colOff>
      <xdr:row>35</xdr:row>
      <xdr:rowOff>272764</xdr:rowOff>
    </xdr:to>
    <xdr:sp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5600700" y="678151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84880</xdr:rowOff>
    </xdr:from>
    <xdr:to>
      <xdr:col>26</xdr:col>
      <xdr:colOff>50800</xdr:colOff>
      <xdr:row>37</xdr:row>
      <xdr:rowOff>104216</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4305300" y="7209580"/>
          <a:ext cx="698500" cy="193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191109</xdr:rowOff>
    </xdr:from>
    <xdr:to>
      <xdr:col>26</xdr:col>
      <xdr:colOff>101600</xdr:colOff>
      <xdr:row>35</xdr:row>
      <xdr:rowOff>292709</xdr:rowOff>
    </xdr:to>
    <xdr:sp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953000" y="680145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302886</xdr:rowOff>
    </xdr:from>
    <xdr:ext cx="736600" cy="259045"/>
    <xdr:sp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4622800" y="657033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104216</xdr:rowOff>
    </xdr:from>
    <xdr:to>
      <xdr:col>22</xdr:col>
      <xdr:colOff>114300</xdr:colOff>
      <xdr:row>37</xdr:row>
      <xdr:rowOff>109912</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3606800" y="7228916"/>
          <a:ext cx="698500" cy="569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213551</xdr:rowOff>
    </xdr:from>
    <xdr:to>
      <xdr:col>22</xdr:col>
      <xdr:colOff>165100</xdr:colOff>
      <xdr:row>35</xdr:row>
      <xdr:rowOff>315151</xdr:rowOff>
    </xdr:to>
    <xdr:sp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4254500" y="682390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325328</xdr:rowOff>
    </xdr:from>
    <xdr:ext cx="762000" cy="259045"/>
    <xdr:sp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924300" y="65927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109912</xdr:rowOff>
    </xdr:from>
    <xdr:to>
      <xdr:col>18</xdr:col>
      <xdr:colOff>177800</xdr:colOff>
      <xdr:row>37</xdr:row>
      <xdr:rowOff>137078</xdr:rowOff>
    </xdr:to>
    <xdr:cxnSp macro="">
      <xdr:nvCxnSpPr>
        <xdr:cNvPr id="123" name="直線コネクタ 122">
          <a:extLst>
            <a:ext uri="{FF2B5EF4-FFF2-40B4-BE49-F238E27FC236}">
              <a16:creationId xmlns:a16="http://schemas.microsoft.com/office/drawing/2014/main" id="{00000000-0008-0000-0500-00007B000000}"/>
            </a:ext>
          </a:extLst>
        </xdr:cNvPr>
        <xdr:cNvCxnSpPr/>
      </xdr:nvCxnSpPr>
      <xdr:spPr bwMode="auto">
        <a:xfrm flipV="1">
          <a:off x="2908300" y="7234612"/>
          <a:ext cx="698500" cy="271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247269</xdr:rowOff>
    </xdr:from>
    <xdr:to>
      <xdr:col>19</xdr:col>
      <xdr:colOff>38100</xdr:colOff>
      <xdr:row>36</xdr:row>
      <xdr:rowOff>5969</xdr:rowOff>
    </xdr:to>
    <xdr:sp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3556000" y="68576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16146</xdr:rowOff>
    </xdr:from>
    <xdr:ext cx="762000" cy="259045"/>
    <xdr:sp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225800" y="6626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247517</xdr:rowOff>
    </xdr:from>
    <xdr:to>
      <xdr:col>15</xdr:col>
      <xdr:colOff>101600</xdr:colOff>
      <xdr:row>36</xdr:row>
      <xdr:rowOff>6217</xdr:rowOff>
    </xdr:to>
    <xdr:sp textlink="">
      <xdr:nvSpPr>
        <xdr:cNvPr id="126" name="フローチャート: 判断 125">
          <a:extLst>
            <a:ext uri="{FF2B5EF4-FFF2-40B4-BE49-F238E27FC236}">
              <a16:creationId xmlns:a16="http://schemas.microsoft.com/office/drawing/2014/main" id="{00000000-0008-0000-0500-00007E000000}"/>
            </a:ext>
          </a:extLst>
        </xdr:cNvPr>
        <xdr:cNvSpPr/>
      </xdr:nvSpPr>
      <xdr:spPr bwMode="auto">
        <a:xfrm>
          <a:off x="2857500" y="685786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16394</xdr:rowOff>
    </xdr:from>
    <xdr:ext cx="762000" cy="259045"/>
    <xdr:sp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527300" y="6626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1315</xdr:rowOff>
    </xdr:from>
    <xdr:to>
      <xdr:col>29</xdr:col>
      <xdr:colOff>177800</xdr:colOff>
      <xdr:row>37</xdr:row>
      <xdr:rowOff>102915</xdr:rowOff>
    </xdr:to>
    <xdr:sp textlink="">
      <xdr:nvSpPr>
        <xdr:cNvPr id="133" name="楕円 132">
          <a:extLst>
            <a:ext uri="{FF2B5EF4-FFF2-40B4-BE49-F238E27FC236}">
              <a16:creationId xmlns:a16="http://schemas.microsoft.com/office/drawing/2014/main" id="{00000000-0008-0000-0500-000085000000}"/>
            </a:ext>
          </a:extLst>
        </xdr:cNvPr>
        <xdr:cNvSpPr/>
      </xdr:nvSpPr>
      <xdr:spPr bwMode="auto">
        <a:xfrm>
          <a:off x="5600700" y="71260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144842</xdr:rowOff>
    </xdr:from>
    <xdr:ext cx="762000" cy="259045"/>
    <xdr:sp textlink="">
      <xdr:nvSpPr>
        <xdr:cNvPr id="134" name="人口1人当たり決算額の推移該当値テキスト445">
          <a:extLst>
            <a:ext uri="{FF2B5EF4-FFF2-40B4-BE49-F238E27FC236}">
              <a16:creationId xmlns:a16="http://schemas.microsoft.com/office/drawing/2014/main" id="{00000000-0008-0000-0500-000086000000}"/>
            </a:ext>
          </a:extLst>
        </xdr:cNvPr>
        <xdr:cNvSpPr txBox="1"/>
      </xdr:nvSpPr>
      <xdr:spPr>
        <a:xfrm>
          <a:off x="5740400" y="7098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34080</xdr:rowOff>
    </xdr:from>
    <xdr:to>
      <xdr:col>26</xdr:col>
      <xdr:colOff>101600</xdr:colOff>
      <xdr:row>37</xdr:row>
      <xdr:rowOff>135680</xdr:rowOff>
    </xdr:to>
    <xdr:sp textlink="">
      <xdr:nvSpPr>
        <xdr:cNvPr id="135" name="楕円 134">
          <a:extLst>
            <a:ext uri="{FF2B5EF4-FFF2-40B4-BE49-F238E27FC236}">
              <a16:creationId xmlns:a16="http://schemas.microsoft.com/office/drawing/2014/main" id="{00000000-0008-0000-0500-000087000000}"/>
            </a:ext>
          </a:extLst>
        </xdr:cNvPr>
        <xdr:cNvSpPr/>
      </xdr:nvSpPr>
      <xdr:spPr bwMode="auto">
        <a:xfrm>
          <a:off x="4953000" y="71587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120457</xdr:rowOff>
    </xdr:from>
    <xdr:ext cx="736600" cy="259045"/>
    <xdr:sp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4622800" y="72451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53416</xdr:rowOff>
    </xdr:from>
    <xdr:to>
      <xdr:col>22</xdr:col>
      <xdr:colOff>165100</xdr:colOff>
      <xdr:row>37</xdr:row>
      <xdr:rowOff>155016</xdr:rowOff>
    </xdr:to>
    <xdr:sp textlink="">
      <xdr:nvSpPr>
        <xdr:cNvPr id="137" name="楕円 136">
          <a:extLst>
            <a:ext uri="{FF2B5EF4-FFF2-40B4-BE49-F238E27FC236}">
              <a16:creationId xmlns:a16="http://schemas.microsoft.com/office/drawing/2014/main" id="{00000000-0008-0000-0500-000089000000}"/>
            </a:ext>
          </a:extLst>
        </xdr:cNvPr>
        <xdr:cNvSpPr/>
      </xdr:nvSpPr>
      <xdr:spPr bwMode="auto">
        <a:xfrm>
          <a:off x="4254500" y="71781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139793</xdr:rowOff>
    </xdr:from>
    <xdr:ext cx="762000" cy="259045"/>
    <xdr:sp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924300" y="7264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59112</xdr:rowOff>
    </xdr:from>
    <xdr:to>
      <xdr:col>19</xdr:col>
      <xdr:colOff>38100</xdr:colOff>
      <xdr:row>37</xdr:row>
      <xdr:rowOff>160712</xdr:rowOff>
    </xdr:to>
    <xdr:sp textlink="">
      <xdr:nvSpPr>
        <xdr:cNvPr id="139" name="楕円 138">
          <a:extLst>
            <a:ext uri="{FF2B5EF4-FFF2-40B4-BE49-F238E27FC236}">
              <a16:creationId xmlns:a16="http://schemas.microsoft.com/office/drawing/2014/main" id="{00000000-0008-0000-0500-00008B000000}"/>
            </a:ext>
          </a:extLst>
        </xdr:cNvPr>
        <xdr:cNvSpPr/>
      </xdr:nvSpPr>
      <xdr:spPr bwMode="auto">
        <a:xfrm>
          <a:off x="3556000" y="71838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145489</xdr:rowOff>
    </xdr:from>
    <xdr:ext cx="762000" cy="259045"/>
    <xdr:sp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3225800" y="7270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86278</xdr:rowOff>
    </xdr:from>
    <xdr:to>
      <xdr:col>15</xdr:col>
      <xdr:colOff>101600</xdr:colOff>
      <xdr:row>37</xdr:row>
      <xdr:rowOff>187878</xdr:rowOff>
    </xdr:to>
    <xdr:sp textlink="">
      <xdr:nvSpPr>
        <xdr:cNvPr id="141" name="楕円 140">
          <a:extLst>
            <a:ext uri="{FF2B5EF4-FFF2-40B4-BE49-F238E27FC236}">
              <a16:creationId xmlns:a16="http://schemas.microsoft.com/office/drawing/2014/main" id="{00000000-0008-0000-0500-00008D000000}"/>
            </a:ext>
          </a:extLst>
        </xdr:cNvPr>
        <xdr:cNvSpPr/>
      </xdr:nvSpPr>
      <xdr:spPr bwMode="auto">
        <a:xfrm>
          <a:off x="2857500" y="72109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172655</xdr:rowOff>
    </xdr:from>
    <xdr:ext cx="762000" cy="259045"/>
    <xdr:sp textlink="">
      <xdr:nvSpPr>
        <xdr:cNvPr id="142" name="テキスト ボックス 141">
          <a:extLst>
            <a:ext uri="{FF2B5EF4-FFF2-40B4-BE49-F238E27FC236}">
              <a16:creationId xmlns:a16="http://schemas.microsoft.com/office/drawing/2014/main" id="{00000000-0008-0000-0500-00008E000000}"/>
            </a:ext>
          </a:extLst>
        </xdr:cNvPr>
        <xdr:cNvSpPr txBox="1"/>
      </xdr:nvSpPr>
      <xdr:spPr>
        <a:xfrm>
          <a:off x="2527300" y="7297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千葉県多古町</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13,588
13,013
72.80
8,764,966
8,236,308
486,176
4,682,364
3,248,365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26</xdr:row>
      <xdr:rowOff>88900</xdr:rowOff>
    </xdr:from>
    <xdr:to>
      <xdr:col>24</xdr:col>
      <xdr:colOff>0</xdr:colOff>
      <xdr:row>28</xdr:row>
      <xdr:rowOff>0</xdr:rowOff>
    </xdr:to>
    <xdr:sp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textlink="">
      <xdr:nvSpPr>
        <xdr:cNvPr id="55" name="人件費グラフ枠">
          <a:extLst>
            <a:ext uri="{FF2B5EF4-FFF2-40B4-BE49-F238E27FC236}">
              <a16:creationId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39103</xdr:rowOff>
    </xdr:from>
    <xdr:to>
      <xdr:col>24</xdr:col>
      <xdr:colOff>62865</xdr:colOff>
      <xdr:row>38</xdr:row>
      <xdr:rowOff>38633</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flipV="1">
          <a:off x="4633595" y="5182603"/>
          <a:ext cx="1270" cy="13711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42460</xdr:rowOff>
    </xdr:from>
    <xdr:ext cx="534377" cy="259045"/>
    <xdr:sp textlink="">
      <xdr:nvSpPr>
        <xdr:cNvPr id="57" name="人件費最小値テキスト">
          <a:extLst>
            <a:ext uri="{FF2B5EF4-FFF2-40B4-BE49-F238E27FC236}">
              <a16:creationId xmlns:a16="http://schemas.microsoft.com/office/drawing/2014/main" id="{00000000-0008-0000-0600-000039000000}"/>
            </a:ext>
          </a:extLst>
        </xdr:cNvPr>
        <xdr:cNvSpPr txBox="1"/>
      </xdr:nvSpPr>
      <xdr:spPr>
        <a:xfrm>
          <a:off x="4686300" y="6557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73,958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38633</xdr:rowOff>
    </xdr:from>
    <xdr:to>
      <xdr:col>24</xdr:col>
      <xdr:colOff>152400</xdr:colOff>
      <xdr:row>38</xdr:row>
      <xdr:rowOff>38633</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6553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157230</xdr:rowOff>
    </xdr:from>
    <xdr:ext cx="599010" cy="259045"/>
    <xdr:sp textlink="">
      <xdr:nvSpPr>
        <xdr:cNvPr id="59" name="人件費最大値テキスト">
          <a:extLst>
            <a:ext uri="{FF2B5EF4-FFF2-40B4-BE49-F238E27FC236}">
              <a16:creationId xmlns:a16="http://schemas.microsoft.com/office/drawing/2014/main" id="{00000000-0008-0000-0600-00003B000000}"/>
            </a:ext>
          </a:extLst>
        </xdr:cNvPr>
        <xdr:cNvSpPr txBox="1"/>
      </xdr:nvSpPr>
      <xdr:spPr>
        <a:xfrm>
          <a:off x="4686300" y="4957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181,921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39103</xdr:rowOff>
    </xdr:from>
    <xdr:to>
      <xdr:col>24</xdr:col>
      <xdr:colOff>152400</xdr:colOff>
      <xdr:row>30</xdr:row>
      <xdr:rowOff>39103</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51826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33960</xdr:rowOff>
    </xdr:from>
    <xdr:to>
      <xdr:col>24</xdr:col>
      <xdr:colOff>63500</xdr:colOff>
      <xdr:row>35</xdr:row>
      <xdr:rowOff>109004</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3797300" y="6034710"/>
          <a:ext cx="838200" cy="750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70972</xdr:rowOff>
    </xdr:from>
    <xdr:ext cx="599010" cy="259045"/>
    <xdr:sp textlink="">
      <xdr:nvSpPr>
        <xdr:cNvPr id="62" name="人件費平均値テキスト">
          <a:extLst>
            <a:ext uri="{FF2B5EF4-FFF2-40B4-BE49-F238E27FC236}">
              <a16:creationId xmlns:a16="http://schemas.microsoft.com/office/drawing/2014/main" id="{00000000-0008-0000-0600-00003E000000}"/>
            </a:ext>
          </a:extLst>
        </xdr:cNvPr>
        <xdr:cNvSpPr txBox="1"/>
      </xdr:nvSpPr>
      <xdr:spPr>
        <a:xfrm>
          <a:off x="4686300" y="57288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48095</xdr:rowOff>
    </xdr:from>
    <xdr:to>
      <xdr:col>24</xdr:col>
      <xdr:colOff>114300</xdr:colOff>
      <xdr:row>34</xdr:row>
      <xdr:rowOff>149695</xdr:rowOff>
    </xdr:to>
    <xdr:sp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4584700" y="5877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109004</xdr:rowOff>
    </xdr:from>
    <xdr:to>
      <xdr:col>19</xdr:col>
      <xdr:colOff>177800</xdr:colOff>
      <xdr:row>36</xdr:row>
      <xdr:rowOff>11176</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908300" y="6109754"/>
          <a:ext cx="889000" cy="73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65862</xdr:rowOff>
    </xdr:from>
    <xdr:to>
      <xdr:col>20</xdr:col>
      <xdr:colOff>38100</xdr:colOff>
      <xdr:row>34</xdr:row>
      <xdr:rowOff>167462</xdr:rowOff>
    </xdr:to>
    <xdr:sp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3746500" y="5895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12539</xdr:rowOff>
    </xdr:from>
    <xdr:ext cx="599010" cy="259045"/>
    <xdr:sp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3497795" y="5670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11176</xdr:rowOff>
    </xdr:from>
    <xdr:to>
      <xdr:col>15</xdr:col>
      <xdr:colOff>50800</xdr:colOff>
      <xdr:row>36</xdr:row>
      <xdr:rowOff>92380</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2019300" y="6183376"/>
          <a:ext cx="889000" cy="81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107099</xdr:rowOff>
    </xdr:from>
    <xdr:to>
      <xdr:col>15</xdr:col>
      <xdr:colOff>101600</xdr:colOff>
      <xdr:row>35</xdr:row>
      <xdr:rowOff>37249</xdr:rowOff>
    </xdr:to>
    <xdr:sp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2857500" y="5936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53776</xdr:rowOff>
    </xdr:from>
    <xdr:ext cx="599010" cy="259045"/>
    <xdr:sp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2608795" y="57116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92380</xdr:rowOff>
    </xdr:from>
    <xdr:to>
      <xdr:col>10</xdr:col>
      <xdr:colOff>114300</xdr:colOff>
      <xdr:row>37</xdr:row>
      <xdr:rowOff>62865</xdr:rowOff>
    </xdr:to>
    <xdr:cxnSp macro="">
      <xdr:nvCxnSpPr>
        <xdr:cNvPr id="70" name="直線コネクタ 69">
          <a:extLst>
            <a:ext uri="{FF2B5EF4-FFF2-40B4-BE49-F238E27FC236}">
              <a16:creationId xmlns:a16="http://schemas.microsoft.com/office/drawing/2014/main" id="{00000000-0008-0000-0600-000046000000}"/>
            </a:ext>
          </a:extLst>
        </xdr:cNvPr>
        <xdr:cNvCxnSpPr/>
      </xdr:nvCxnSpPr>
      <xdr:spPr>
        <a:xfrm flipV="1">
          <a:off x="1130300" y="6264580"/>
          <a:ext cx="889000" cy="141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4470</xdr:rowOff>
    </xdr:from>
    <xdr:to>
      <xdr:col>10</xdr:col>
      <xdr:colOff>165100</xdr:colOff>
      <xdr:row>35</xdr:row>
      <xdr:rowOff>106070</xdr:rowOff>
    </xdr:to>
    <xdr:sp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968500" y="6005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122597</xdr:rowOff>
    </xdr:from>
    <xdr:ext cx="599010" cy="259045"/>
    <xdr:sp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1719795" y="57804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10135</xdr:rowOff>
    </xdr:from>
    <xdr:to>
      <xdr:col>6</xdr:col>
      <xdr:colOff>38100</xdr:colOff>
      <xdr:row>36</xdr:row>
      <xdr:rowOff>111735</xdr:rowOff>
    </xdr:to>
    <xdr:sp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079500" y="618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128262</xdr:rowOff>
    </xdr:from>
    <xdr:ext cx="534377" cy="259045"/>
    <xdr:sp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863111" y="5957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154610</xdr:rowOff>
    </xdr:from>
    <xdr:to>
      <xdr:col>24</xdr:col>
      <xdr:colOff>114300</xdr:colOff>
      <xdr:row>35</xdr:row>
      <xdr:rowOff>84760</xdr:rowOff>
    </xdr:to>
    <xdr:sp textlink="">
      <xdr:nvSpPr>
        <xdr:cNvPr id="80" name="楕円 79">
          <a:extLst>
            <a:ext uri="{FF2B5EF4-FFF2-40B4-BE49-F238E27FC236}">
              <a16:creationId xmlns:a16="http://schemas.microsoft.com/office/drawing/2014/main" id="{00000000-0008-0000-0600-000050000000}"/>
            </a:ext>
          </a:extLst>
        </xdr:cNvPr>
        <xdr:cNvSpPr/>
      </xdr:nvSpPr>
      <xdr:spPr>
        <a:xfrm>
          <a:off x="4584700" y="598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133037</xdr:rowOff>
    </xdr:from>
    <xdr:ext cx="599010" cy="259045"/>
    <xdr:sp textlink="">
      <xdr:nvSpPr>
        <xdr:cNvPr id="81" name="人件費該当値テキスト">
          <a:extLst>
            <a:ext uri="{FF2B5EF4-FFF2-40B4-BE49-F238E27FC236}">
              <a16:creationId xmlns:a16="http://schemas.microsoft.com/office/drawing/2014/main" id="{00000000-0008-0000-0600-000051000000}"/>
            </a:ext>
          </a:extLst>
        </xdr:cNvPr>
        <xdr:cNvSpPr txBox="1"/>
      </xdr:nvSpPr>
      <xdr:spPr>
        <a:xfrm>
          <a:off x="4686300" y="59623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58204</xdr:rowOff>
    </xdr:from>
    <xdr:to>
      <xdr:col>20</xdr:col>
      <xdr:colOff>38100</xdr:colOff>
      <xdr:row>35</xdr:row>
      <xdr:rowOff>159804</xdr:rowOff>
    </xdr:to>
    <xdr:sp textlink="">
      <xdr:nvSpPr>
        <xdr:cNvPr id="82" name="楕円 81">
          <a:extLst>
            <a:ext uri="{FF2B5EF4-FFF2-40B4-BE49-F238E27FC236}">
              <a16:creationId xmlns:a16="http://schemas.microsoft.com/office/drawing/2014/main" id="{00000000-0008-0000-0600-000052000000}"/>
            </a:ext>
          </a:extLst>
        </xdr:cNvPr>
        <xdr:cNvSpPr/>
      </xdr:nvSpPr>
      <xdr:spPr>
        <a:xfrm>
          <a:off x="3746500" y="6058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150931</xdr:rowOff>
    </xdr:from>
    <xdr:ext cx="599010" cy="259045"/>
    <xdr:sp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3497795" y="6151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131826</xdr:rowOff>
    </xdr:from>
    <xdr:to>
      <xdr:col>15</xdr:col>
      <xdr:colOff>101600</xdr:colOff>
      <xdr:row>36</xdr:row>
      <xdr:rowOff>61976</xdr:rowOff>
    </xdr:to>
    <xdr:sp textlink="">
      <xdr:nvSpPr>
        <xdr:cNvPr id="84" name="楕円 83">
          <a:extLst>
            <a:ext uri="{FF2B5EF4-FFF2-40B4-BE49-F238E27FC236}">
              <a16:creationId xmlns:a16="http://schemas.microsoft.com/office/drawing/2014/main" id="{00000000-0008-0000-0600-000054000000}"/>
            </a:ext>
          </a:extLst>
        </xdr:cNvPr>
        <xdr:cNvSpPr/>
      </xdr:nvSpPr>
      <xdr:spPr>
        <a:xfrm>
          <a:off x="2857500" y="6132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53103</xdr:rowOff>
    </xdr:from>
    <xdr:ext cx="599010" cy="259045"/>
    <xdr:sp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2608795" y="6225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41580</xdr:rowOff>
    </xdr:from>
    <xdr:to>
      <xdr:col>10</xdr:col>
      <xdr:colOff>165100</xdr:colOff>
      <xdr:row>36</xdr:row>
      <xdr:rowOff>143180</xdr:rowOff>
    </xdr:to>
    <xdr:sp textlink="">
      <xdr:nvSpPr>
        <xdr:cNvPr id="86" name="楕円 85">
          <a:extLst>
            <a:ext uri="{FF2B5EF4-FFF2-40B4-BE49-F238E27FC236}">
              <a16:creationId xmlns:a16="http://schemas.microsoft.com/office/drawing/2014/main" id="{00000000-0008-0000-0600-000056000000}"/>
            </a:ext>
          </a:extLst>
        </xdr:cNvPr>
        <xdr:cNvSpPr/>
      </xdr:nvSpPr>
      <xdr:spPr>
        <a:xfrm>
          <a:off x="1968500" y="6213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134307</xdr:rowOff>
    </xdr:from>
    <xdr:ext cx="534377" cy="259045"/>
    <xdr:sp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1752111" y="6306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12065</xdr:rowOff>
    </xdr:from>
    <xdr:to>
      <xdr:col>6</xdr:col>
      <xdr:colOff>38100</xdr:colOff>
      <xdr:row>37</xdr:row>
      <xdr:rowOff>113665</xdr:rowOff>
    </xdr:to>
    <xdr:sp textlink="">
      <xdr:nvSpPr>
        <xdr:cNvPr id="88" name="楕円 87">
          <a:extLst>
            <a:ext uri="{FF2B5EF4-FFF2-40B4-BE49-F238E27FC236}">
              <a16:creationId xmlns:a16="http://schemas.microsoft.com/office/drawing/2014/main" id="{00000000-0008-0000-0600-000058000000}"/>
            </a:ext>
          </a:extLst>
        </xdr:cNvPr>
        <xdr:cNvSpPr/>
      </xdr:nvSpPr>
      <xdr:spPr>
        <a:xfrm>
          <a:off x="1079500" y="6355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104792</xdr:rowOff>
    </xdr:from>
    <xdr:ext cx="534377" cy="259045"/>
    <xdr:sp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863111" y="6448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textlink="">
      <xdr:nvSpPr>
        <xdr:cNvPr id="90" name="正方形/長方形 89">
          <a:extLst>
            <a:ext uri="{FF2B5EF4-FFF2-40B4-BE49-F238E27FC236}">
              <a16:creationId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46</xdr:row>
      <xdr:rowOff>88900</xdr:rowOff>
    </xdr:from>
    <xdr:to>
      <xdr:col>24</xdr:col>
      <xdr:colOff>0</xdr:colOff>
      <xdr:row>48</xdr:row>
      <xdr:rowOff>0</xdr:rowOff>
    </xdr:to>
    <xdr:sp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textlink="">
      <xdr:nvSpPr>
        <xdr:cNvPr id="97" name="正方形/長方形 96">
          <a:extLst>
            <a:ext uri="{FF2B5EF4-FFF2-40B4-BE49-F238E27FC236}">
              <a16:creationId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textlink="">
      <xdr:nvSpPr>
        <xdr:cNvPr id="101" name="テキスト ボックス 100">
          <a:extLst>
            <a:ext uri="{FF2B5EF4-FFF2-40B4-BE49-F238E27FC236}">
              <a16:creationId xmlns:a16="http://schemas.microsoft.com/office/drawing/2014/main" id="{00000000-0008-0000-06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134816</xdr:rowOff>
    </xdr:from>
    <xdr:to>
      <xdr:col>24</xdr:col>
      <xdr:colOff>62865</xdr:colOff>
      <xdr:row>58</xdr:row>
      <xdr:rowOff>79241</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707316"/>
          <a:ext cx="1270" cy="13160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83068</xdr:rowOff>
    </xdr:from>
    <xdr:ext cx="534377" cy="259045"/>
    <xdr:sp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100271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71,737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79241</xdr:rowOff>
    </xdr:from>
    <xdr:to>
      <xdr:col>24</xdr:col>
      <xdr:colOff>152400</xdr:colOff>
      <xdr:row>58</xdr:row>
      <xdr:rowOff>79241</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100233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81493</xdr:rowOff>
    </xdr:from>
    <xdr:ext cx="599010" cy="259045"/>
    <xdr:sp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482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762,564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134816</xdr:rowOff>
    </xdr:from>
    <xdr:to>
      <xdr:col>24</xdr:col>
      <xdr:colOff>152400</xdr:colOff>
      <xdr:row>50</xdr:row>
      <xdr:rowOff>134816</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707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20253</xdr:rowOff>
    </xdr:from>
    <xdr:to>
      <xdr:col>24</xdr:col>
      <xdr:colOff>63500</xdr:colOff>
      <xdr:row>58</xdr:row>
      <xdr:rowOff>21274</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3797300" y="9964353"/>
          <a:ext cx="838200" cy="1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51910</xdr:rowOff>
    </xdr:from>
    <xdr:ext cx="599010" cy="259045"/>
    <xdr:sp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6531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161,426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29033</xdr:rowOff>
    </xdr:from>
    <xdr:to>
      <xdr:col>24</xdr:col>
      <xdr:colOff>114300</xdr:colOff>
      <xdr:row>57</xdr:row>
      <xdr:rowOff>130633</xdr:rowOff>
    </xdr:to>
    <xdr:sp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9801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20253</xdr:rowOff>
    </xdr:from>
    <xdr:to>
      <xdr:col>19</xdr:col>
      <xdr:colOff>177800</xdr:colOff>
      <xdr:row>58</xdr:row>
      <xdr:rowOff>54912</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908300" y="9964353"/>
          <a:ext cx="889000" cy="34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58222</xdr:rowOff>
    </xdr:from>
    <xdr:to>
      <xdr:col>20</xdr:col>
      <xdr:colOff>38100</xdr:colOff>
      <xdr:row>57</xdr:row>
      <xdr:rowOff>159822</xdr:rowOff>
    </xdr:to>
    <xdr:sp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9830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4899</xdr:rowOff>
    </xdr:from>
    <xdr:ext cx="599010" cy="259045"/>
    <xdr:sp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497795" y="9606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43208</xdr:rowOff>
    </xdr:from>
    <xdr:to>
      <xdr:col>15</xdr:col>
      <xdr:colOff>50800</xdr:colOff>
      <xdr:row>58</xdr:row>
      <xdr:rowOff>54912</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2019300" y="9987308"/>
          <a:ext cx="889000" cy="11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86486</xdr:rowOff>
    </xdr:from>
    <xdr:to>
      <xdr:col>15</xdr:col>
      <xdr:colOff>101600</xdr:colOff>
      <xdr:row>58</xdr:row>
      <xdr:rowOff>16636</xdr:rowOff>
    </xdr:to>
    <xdr:sp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9859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33163</xdr:rowOff>
    </xdr:from>
    <xdr:ext cx="599010" cy="259045"/>
    <xdr:sp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08795" y="9634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43208</xdr:rowOff>
    </xdr:from>
    <xdr:to>
      <xdr:col>10</xdr:col>
      <xdr:colOff>114300</xdr:colOff>
      <xdr:row>58</xdr:row>
      <xdr:rowOff>67983</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1130300" y="9987308"/>
          <a:ext cx="889000" cy="24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114198</xdr:rowOff>
    </xdr:from>
    <xdr:to>
      <xdr:col>10</xdr:col>
      <xdr:colOff>165100</xdr:colOff>
      <xdr:row>58</xdr:row>
      <xdr:rowOff>44348</xdr:rowOff>
    </xdr:to>
    <xdr:sp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9886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60875</xdr:rowOff>
    </xdr:from>
    <xdr:ext cx="599010" cy="259045"/>
    <xdr:sp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19795" y="9662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120193</xdr:rowOff>
    </xdr:from>
    <xdr:to>
      <xdr:col>6</xdr:col>
      <xdr:colOff>38100</xdr:colOff>
      <xdr:row>58</xdr:row>
      <xdr:rowOff>50343</xdr:rowOff>
    </xdr:to>
    <xdr:sp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989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66870</xdr:rowOff>
    </xdr:from>
    <xdr:ext cx="599010" cy="259045"/>
    <xdr:sp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30795" y="9668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141924</xdr:rowOff>
    </xdr:from>
    <xdr:to>
      <xdr:col>24</xdr:col>
      <xdr:colOff>114300</xdr:colOff>
      <xdr:row>58</xdr:row>
      <xdr:rowOff>72074</xdr:rowOff>
    </xdr:to>
    <xdr:sp textlink="">
      <xdr:nvSpPr>
        <xdr:cNvPr id="137" name="楕円 136">
          <a:extLst>
            <a:ext uri="{FF2B5EF4-FFF2-40B4-BE49-F238E27FC236}">
              <a16:creationId xmlns:a16="http://schemas.microsoft.com/office/drawing/2014/main" id="{00000000-0008-0000-0600-000089000000}"/>
            </a:ext>
          </a:extLst>
        </xdr:cNvPr>
        <xdr:cNvSpPr/>
      </xdr:nvSpPr>
      <xdr:spPr>
        <a:xfrm>
          <a:off x="4584700" y="9914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56851</xdr:rowOff>
    </xdr:from>
    <xdr:ext cx="599010" cy="259045"/>
    <xdr:sp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829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140903</xdr:rowOff>
    </xdr:from>
    <xdr:to>
      <xdr:col>20</xdr:col>
      <xdr:colOff>38100</xdr:colOff>
      <xdr:row>58</xdr:row>
      <xdr:rowOff>71053</xdr:rowOff>
    </xdr:to>
    <xdr:sp textlink="">
      <xdr:nvSpPr>
        <xdr:cNvPr id="139" name="楕円 138">
          <a:extLst>
            <a:ext uri="{FF2B5EF4-FFF2-40B4-BE49-F238E27FC236}">
              <a16:creationId xmlns:a16="http://schemas.microsoft.com/office/drawing/2014/main" id="{00000000-0008-0000-0600-00008B000000}"/>
            </a:ext>
          </a:extLst>
        </xdr:cNvPr>
        <xdr:cNvSpPr/>
      </xdr:nvSpPr>
      <xdr:spPr>
        <a:xfrm>
          <a:off x="3746500" y="991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62180</xdr:rowOff>
    </xdr:from>
    <xdr:ext cx="599010" cy="259045"/>
    <xdr:sp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497795" y="100062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4112</xdr:rowOff>
    </xdr:from>
    <xdr:to>
      <xdr:col>15</xdr:col>
      <xdr:colOff>101600</xdr:colOff>
      <xdr:row>58</xdr:row>
      <xdr:rowOff>105712</xdr:rowOff>
    </xdr:to>
    <xdr:sp textlink="">
      <xdr:nvSpPr>
        <xdr:cNvPr id="141" name="楕円 140">
          <a:extLst>
            <a:ext uri="{FF2B5EF4-FFF2-40B4-BE49-F238E27FC236}">
              <a16:creationId xmlns:a16="http://schemas.microsoft.com/office/drawing/2014/main" id="{00000000-0008-0000-0600-00008D000000}"/>
            </a:ext>
          </a:extLst>
        </xdr:cNvPr>
        <xdr:cNvSpPr/>
      </xdr:nvSpPr>
      <xdr:spPr>
        <a:xfrm>
          <a:off x="2857500" y="9948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96839</xdr:rowOff>
    </xdr:from>
    <xdr:ext cx="534377" cy="259045"/>
    <xdr:sp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41111" y="10040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163858</xdr:rowOff>
    </xdr:from>
    <xdr:to>
      <xdr:col>10</xdr:col>
      <xdr:colOff>165100</xdr:colOff>
      <xdr:row>58</xdr:row>
      <xdr:rowOff>94008</xdr:rowOff>
    </xdr:to>
    <xdr:sp textlink="">
      <xdr:nvSpPr>
        <xdr:cNvPr id="143" name="楕円 142">
          <a:extLst>
            <a:ext uri="{FF2B5EF4-FFF2-40B4-BE49-F238E27FC236}">
              <a16:creationId xmlns:a16="http://schemas.microsoft.com/office/drawing/2014/main" id="{00000000-0008-0000-0600-00008F000000}"/>
            </a:ext>
          </a:extLst>
        </xdr:cNvPr>
        <xdr:cNvSpPr/>
      </xdr:nvSpPr>
      <xdr:spPr>
        <a:xfrm>
          <a:off x="1968500" y="9936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85135</xdr:rowOff>
    </xdr:from>
    <xdr:ext cx="534377" cy="259045"/>
    <xdr:sp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52111" y="10029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17183</xdr:rowOff>
    </xdr:from>
    <xdr:to>
      <xdr:col>6</xdr:col>
      <xdr:colOff>38100</xdr:colOff>
      <xdr:row>58</xdr:row>
      <xdr:rowOff>118783</xdr:rowOff>
    </xdr:to>
    <xdr:sp textlink="">
      <xdr:nvSpPr>
        <xdr:cNvPr id="145" name="楕円 144">
          <a:extLst>
            <a:ext uri="{FF2B5EF4-FFF2-40B4-BE49-F238E27FC236}">
              <a16:creationId xmlns:a16="http://schemas.microsoft.com/office/drawing/2014/main" id="{00000000-0008-0000-0600-000091000000}"/>
            </a:ext>
          </a:extLst>
        </xdr:cNvPr>
        <xdr:cNvSpPr/>
      </xdr:nvSpPr>
      <xdr:spPr>
        <a:xfrm>
          <a:off x="1079500" y="9961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109910</xdr:rowOff>
    </xdr:from>
    <xdr:ext cx="534377" cy="259045"/>
    <xdr:sp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63111" y="100540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66</xdr:row>
      <xdr:rowOff>88900</xdr:rowOff>
    </xdr:from>
    <xdr:to>
      <xdr:col>24</xdr:col>
      <xdr:colOff>0</xdr:colOff>
      <xdr:row>68</xdr:row>
      <xdr:rowOff>0</xdr:rowOff>
    </xdr:to>
    <xdr:sp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textlink="">
      <xdr:nvSpPr>
        <xdr:cNvPr id="169" name="維持補修費グラフ枠">
          <a:extLst>
            <a:ext uri="{FF2B5EF4-FFF2-40B4-BE49-F238E27FC236}">
              <a16:creationId xmlns:a16="http://schemas.microsoft.com/office/drawing/2014/main" id="{00000000-0008-0000-06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24219</xdr:rowOff>
    </xdr:from>
    <xdr:to>
      <xdr:col>24</xdr:col>
      <xdr:colOff>62865</xdr:colOff>
      <xdr:row>78</xdr:row>
      <xdr:rowOff>148692</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flipV="1">
          <a:off x="4633595" y="12025719"/>
          <a:ext cx="1270" cy="14960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152519</xdr:rowOff>
    </xdr:from>
    <xdr:ext cx="469744" cy="259045"/>
    <xdr:sp textlink="">
      <xdr:nvSpPr>
        <xdr:cNvPr id="171" name="維持補修費最小値テキスト">
          <a:extLst>
            <a:ext uri="{FF2B5EF4-FFF2-40B4-BE49-F238E27FC236}">
              <a16:creationId xmlns:a16="http://schemas.microsoft.com/office/drawing/2014/main" id="{00000000-0008-0000-0600-0000AB000000}"/>
            </a:ext>
          </a:extLst>
        </xdr:cNvPr>
        <xdr:cNvSpPr txBox="1"/>
      </xdr:nvSpPr>
      <xdr:spPr>
        <a:xfrm>
          <a:off x="4686300" y="13525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148692</xdr:rowOff>
    </xdr:from>
    <xdr:to>
      <xdr:col>24</xdr:col>
      <xdr:colOff>152400</xdr:colOff>
      <xdr:row>78</xdr:row>
      <xdr:rowOff>148692</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35217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142346</xdr:rowOff>
    </xdr:from>
    <xdr:ext cx="534377" cy="259045"/>
    <xdr:sp textlink="">
      <xdr:nvSpPr>
        <xdr:cNvPr id="173" name="維持補修費最大値テキスト">
          <a:extLst>
            <a:ext uri="{FF2B5EF4-FFF2-40B4-BE49-F238E27FC236}">
              <a16:creationId xmlns:a16="http://schemas.microsoft.com/office/drawing/2014/main" id="{00000000-0008-0000-0600-0000AD000000}"/>
            </a:ext>
          </a:extLst>
        </xdr:cNvPr>
        <xdr:cNvSpPr txBox="1"/>
      </xdr:nvSpPr>
      <xdr:spPr>
        <a:xfrm>
          <a:off x="4686300" y="11800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24219</xdr:rowOff>
    </xdr:from>
    <xdr:to>
      <xdr:col>24</xdr:col>
      <xdr:colOff>152400</xdr:colOff>
      <xdr:row>70</xdr:row>
      <xdr:rowOff>24219</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4546600" y="12025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72568</xdr:rowOff>
    </xdr:from>
    <xdr:to>
      <xdr:col>24</xdr:col>
      <xdr:colOff>63500</xdr:colOff>
      <xdr:row>77</xdr:row>
      <xdr:rowOff>2617</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3797300" y="13102768"/>
          <a:ext cx="838200" cy="101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150677</xdr:rowOff>
    </xdr:from>
    <xdr:ext cx="534377" cy="259045"/>
    <xdr:sp textlink="">
      <xdr:nvSpPr>
        <xdr:cNvPr id="176" name="維持補修費平均値テキスト">
          <a:extLst>
            <a:ext uri="{FF2B5EF4-FFF2-40B4-BE49-F238E27FC236}">
              <a16:creationId xmlns:a16="http://schemas.microsoft.com/office/drawing/2014/main" id="{00000000-0008-0000-0600-0000B0000000}"/>
            </a:ext>
          </a:extLst>
        </xdr:cNvPr>
        <xdr:cNvSpPr txBox="1"/>
      </xdr:nvSpPr>
      <xdr:spPr>
        <a:xfrm>
          <a:off x="4686300" y="128379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127800</xdr:rowOff>
    </xdr:from>
    <xdr:to>
      <xdr:col>24</xdr:col>
      <xdr:colOff>114300</xdr:colOff>
      <xdr:row>76</xdr:row>
      <xdr:rowOff>57950</xdr:rowOff>
    </xdr:to>
    <xdr:sp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4584700" y="12986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165951</xdr:rowOff>
    </xdr:from>
    <xdr:to>
      <xdr:col>19</xdr:col>
      <xdr:colOff>177800</xdr:colOff>
      <xdr:row>77</xdr:row>
      <xdr:rowOff>2617</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908300" y="13196151"/>
          <a:ext cx="889000" cy="8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107493</xdr:rowOff>
    </xdr:from>
    <xdr:to>
      <xdr:col>20</xdr:col>
      <xdr:colOff>38100</xdr:colOff>
      <xdr:row>76</xdr:row>
      <xdr:rowOff>37643</xdr:rowOff>
    </xdr:to>
    <xdr:sp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3746500" y="12966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74</xdr:row>
      <xdr:rowOff>54170</xdr:rowOff>
    </xdr:from>
    <xdr:ext cx="534377" cy="259045"/>
    <xdr:sp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3530111" y="12741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165951</xdr:rowOff>
    </xdr:from>
    <xdr:to>
      <xdr:col>15</xdr:col>
      <xdr:colOff>50800</xdr:colOff>
      <xdr:row>77</xdr:row>
      <xdr:rowOff>84950</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2019300" y="13196151"/>
          <a:ext cx="889000" cy="90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145402</xdr:rowOff>
    </xdr:from>
    <xdr:to>
      <xdr:col>15</xdr:col>
      <xdr:colOff>101600</xdr:colOff>
      <xdr:row>76</xdr:row>
      <xdr:rowOff>75552</xdr:rowOff>
    </xdr:to>
    <xdr:sp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2857500" y="13004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74</xdr:row>
      <xdr:rowOff>92079</xdr:rowOff>
    </xdr:from>
    <xdr:ext cx="534377" cy="259045"/>
    <xdr:sp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2641111" y="12779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84950</xdr:rowOff>
    </xdr:from>
    <xdr:to>
      <xdr:col>10</xdr:col>
      <xdr:colOff>114300</xdr:colOff>
      <xdr:row>77</xdr:row>
      <xdr:rowOff>93447</xdr:rowOff>
    </xdr:to>
    <xdr:cxnSp macro="">
      <xdr:nvCxnSpPr>
        <xdr:cNvPr id="184" name="直線コネクタ 183">
          <a:extLst>
            <a:ext uri="{FF2B5EF4-FFF2-40B4-BE49-F238E27FC236}">
              <a16:creationId xmlns:a16="http://schemas.microsoft.com/office/drawing/2014/main" id="{00000000-0008-0000-0600-0000B8000000}"/>
            </a:ext>
          </a:extLst>
        </xdr:cNvPr>
        <xdr:cNvCxnSpPr/>
      </xdr:nvCxnSpPr>
      <xdr:spPr>
        <a:xfrm flipV="1">
          <a:off x="1130300" y="13286600"/>
          <a:ext cx="889000" cy="8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72326</xdr:rowOff>
    </xdr:from>
    <xdr:to>
      <xdr:col>10</xdr:col>
      <xdr:colOff>165100</xdr:colOff>
      <xdr:row>77</xdr:row>
      <xdr:rowOff>2476</xdr:rowOff>
    </xdr:to>
    <xdr:sp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968500" y="1310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19004</xdr:rowOff>
    </xdr:from>
    <xdr:ext cx="534377" cy="259045"/>
    <xdr:sp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1752111" y="128777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133362</xdr:rowOff>
    </xdr:from>
    <xdr:to>
      <xdr:col>6</xdr:col>
      <xdr:colOff>38100</xdr:colOff>
      <xdr:row>77</xdr:row>
      <xdr:rowOff>63512</xdr:rowOff>
    </xdr:to>
    <xdr:sp textlink="">
      <xdr:nvSpPr>
        <xdr:cNvPr id="187" name="フローチャート: 判断 186">
          <a:extLst>
            <a:ext uri="{FF2B5EF4-FFF2-40B4-BE49-F238E27FC236}">
              <a16:creationId xmlns:a16="http://schemas.microsoft.com/office/drawing/2014/main" id="{00000000-0008-0000-0600-0000BB000000}"/>
            </a:ext>
          </a:extLst>
        </xdr:cNvPr>
        <xdr:cNvSpPr/>
      </xdr:nvSpPr>
      <xdr:spPr>
        <a:xfrm>
          <a:off x="1079500" y="13163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75</xdr:row>
      <xdr:rowOff>80039</xdr:rowOff>
    </xdr:from>
    <xdr:ext cx="469744" cy="259045"/>
    <xdr:sp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895428" y="12938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21768</xdr:rowOff>
    </xdr:from>
    <xdr:to>
      <xdr:col>24</xdr:col>
      <xdr:colOff>114300</xdr:colOff>
      <xdr:row>76</xdr:row>
      <xdr:rowOff>123368</xdr:rowOff>
    </xdr:to>
    <xdr:sp textlink="">
      <xdr:nvSpPr>
        <xdr:cNvPr id="194" name="楕円 193">
          <a:extLst>
            <a:ext uri="{FF2B5EF4-FFF2-40B4-BE49-F238E27FC236}">
              <a16:creationId xmlns:a16="http://schemas.microsoft.com/office/drawing/2014/main" id="{00000000-0008-0000-0600-0000C2000000}"/>
            </a:ext>
          </a:extLst>
        </xdr:cNvPr>
        <xdr:cNvSpPr/>
      </xdr:nvSpPr>
      <xdr:spPr>
        <a:xfrm>
          <a:off x="4584700" y="13051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195</xdr:rowOff>
    </xdr:from>
    <xdr:ext cx="534377" cy="259045"/>
    <xdr:sp textlink="">
      <xdr:nvSpPr>
        <xdr:cNvPr id="195" name="維持補修費該当値テキスト">
          <a:extLst>
            <a:ext uri="{FF2B5EF4-FFF2-40B4-BE49-F238E27FC236}">
              <a16:creationId xmlns:a16="http://schemas.microsoft.com/office/drawing/2014/main" id="{00000000-0008-0000-0600-0000C3000000}"/>
            </a:ext>
          </a:extLst>
        </xdr:cNvPr>
        <xdr:cNvSpPr txBox="1"/>
      </xdr:nvSpPr>
      <xdr:spPr>
        <a:xfrm>
          <a:off x="4686300" y="130303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123267</xdr:rowOff>
    </xdr:from>
    <xdr:to>
      <xdr:col>20</xdr:col>
      <xdr:colOff>38100</xdr:colOff>
      <xdr:row>77</xdr:row>
      <xdr:rowOff>53417</xdr:rowOff>
    </xdr:to>
    <xdr:sp textlink="">
      <xdr:nvSpPr>
        <xdr:cNvPr id="196" name="楕円 195">
          <a:extLst>
            <a:ext uri="{FF2B5EF4-FFF2-40B4-BE49-F238E27FC236}">
              <a16:creationId xmlns:a16="http://schemas.microsoft.com/office/drawing/2014/main" id="{00000000-0008-0000-0600-0000C4000000}"/>
            </a:ext>
          </a:extLst>
        </xdr:cNvPr>
        <xdr:cNvSpPr/>
      </xdr:nvSpPr>
      <xdr:spPr>
        <a:xfrm>
          <a:off x="3746500" y="13153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44544</xdr:rowOff>
    </xdr:from>
    <xdr:ext cx="534377" cy="259045"/>
    <xdr:sp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3530111" y="13246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115151</xdr:rowOff>
    </xdr:from>
    <xdr:to>
      <xdr:col>15</xdr:col>
      <xdr:colOff>101600</xdr:colOff>
      <xdr:row>77</xdr:row>
      <xdr:rowOff>45301</xdr:rowOff>
    </xdr:to>
    <xdr:sp textlink="">
      <xdr:nvSpPr>
        <xdr:cNvPr id="198" name="楕円 197">
          <a:extLst>
            <a:ext uri="{FF2B5EF4-FFF2-40B4-BE49-F238E27FC236}">
              <a16:creationId xmlns:a16="http://schemas.microsoft.com/office/drawing/2014/main" id="{00000000-0008-0000-0600-0000C6000000}"/>
            </a:ext>
          </a:extLst>
        </xdr:cNvPr>
        <xdr:cNvSpPr/>
      </xdr:nvSpPr>
      <xdr:spPr>
        <a:xfrm>
          <a:off x="2857500" y="13145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36428</xdr:rowOff>
    </xdr:from>
    <xdr:ext cx="534377" cy="259045"/>
    <xdr:sp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2641111" y="13238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34150</xdr:rowOff>
    </xdr:from>
    <xdr:to>
      <xdr:col>10</xdr:col>
      <xdr:colOff>165100</xdr:colOff>
      <xdr:row>77</xdr:row>
      <xdr:rowOff>135750</xdr:rowOff>
    </xdr:to>
    <xdr:sp textlink="">
      <xdr:nvSpPr>
        <xdr:cNvPr id="200" name="楕円 199">
          <a:extLst>
            <a:ext uri="{FF2B5EF4-FFF2-40B4-BE49-F238E27FC236}">
              <a16:creationId xmlns:a16="http://schemas.microsoft.com/office/drawing/2014/main" id="{00000000-0008-0000-0600-0000C8000000}"/>
            </a:ext>
          </a:extLst>
        </xdr:cNvPr>
        <xdr:cNvSpPr/>
      </xdr:nvSpPr>
      <xdr:spPr>
        <a:xfrm>
          <a:off x="1968500" y="1323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126877</xdr:rowOff>
    </xdr:from>
    <xdr:ext cx="469744" cy="259045"/>
    <xdr:sp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1784428" y="1332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42647</xdr:rowOff>
    </xdr:from>
    <xdr:to>
      <xdr:col>6</xdr:col>
      <xdr:colOff>38100</xdr:colOff>
      <xdr:row>77</xdr:row>
      <xdr:rowOff>144247</xdr:rowOff>
    </xdr:to>
    <xdr:sp textlink="">
      <xdr:nvSpPr>
        <xdr:cNvPr id="202" name="楕円 201">
          <a:extLst>
            <a:ext uri="{FF2B5EF4-FFF2-40B4-BE49-F238E27FC236}">
              <a16:creationId xmlns:a16="http://schemas.microsoft.com/office/drawing/2014/main" id="{00000000-0008-0000-0600-0000CA000000}"/>
            </a:ext>
          </a:extLst>
        </xdr:cNvPr>
        <xdr:cNvSpPr/>
      </xdr:nvSpPr>
      <xdr:spPr>
        <a:xfrm>
          <a:off x="1079500" y="13244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135374</xdr:rowOff>
    </xdr:from>
    <xdr:ext cx="469744" cy="259045"/>
    <xdr:sp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895428" y="133370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textlink="">
      <xdr:nvSpPr>
        <xdr:cNvPr id="204" name="正方形/長方形 203">
          <a:extLst>
            <a:ext uri="{FF2B5EF4-FFF2-40B4-BE49-F238E27FC236}">
              <a16:creationId xmlns:a16="http://schemas.microsoft.com/office/drawing/2014/main" id="{00000000-0008-0000-06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86</xdr:row>
      <xdr:rowOff>88900</xdr:rowOff>
    </xdr:from>
    <xdr:to>
      <xdr:col>24</xdr:col>
      <xdr:colOff>0</xdr:colOff>
      <xdr:row>88</xdr:row>
      <xdr:rowOff>0</xdr:rowOff>
    </xdr:to>
    <xdr:sp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textlink="">
      <xdr:nvSpPr>
        <xdr:cNvPr id="211" name="正方形/長方形 210">
          <a:extLst>
            <a:ext uri="{FF2B5EF4-FFF2-40B4-BE49-F238E27FC236}">
              <a16:creationId xmlns:a16="http://schemas.microsoft.com/office/drawing/2014/main" id="{00000000-0008-0000-06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textlink="">
      <xdr:nvSpPr>
        <xdr:cNvPr id="229" name="扶助費グラフ枠">
          <a:extLst>
            <a:ext uri="{FF2B5EF4-FFF2-40B4-BE49-F238E27FC236}">
              <a16:creationId xmlns:a16="http://schemas.microsoft.com/office/drawing/2014/main" id="{00000000-0008-0000-06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23135</xdr:rowOff>
    </xdr:from>
    <xdr:to>
      <xdr:col>24</xdr:col>
      <xdr:colOff>62865</xdr:colOff>
      <xdr:row>98</xdr:row>
      <xdr:rowOff>53713</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flipV="1">
          <a:off x="4633595" y="15625085"/>
          <a:ext cx="1270" cy="12307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57540</xdr:rowOff>
    </xdr:from>
    <xdr:ext cx="534377" cy="259045"/>
    <xdr:sp textlink="">
      <xdr:nvSpPr>
        <xdr:cNvPr id="231" name="扶助費最小値テキスト">
          <a:extLst>
            <a:ext uri="{FF2B5EF4-FFF2-40B4-BE49-F238E27FC236}">
              <a16:creationId xmlns:a16="http://schemas.microsoft.com/office/drawing/2014/main" id="{00000000-0008-0000-0600-0000E7000000}"/>
            </a:ext>
          </a:extLst>
        </xdr:cNvPr>
        <xdr:cNvSpPr txBox="1"/>
      </xdr:nvSpPr>
      <xdr:spPr>
        <a:xfrm>
          <a:off x="4686300" y="16859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49,899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53713</xdr:rowOff>
    </xdr:from>
    <xdr:to>
      <xdr:col>24</xdr:col>
      <xdr:colOff>152400</xdr:colOff>
      <xdr:row>98</xdr:row>
      <xdr:rowOff>53713</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68558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141262</xdr:rowOff>
    </xdr:from>
    <xdr:ext cx="599010" cy="259045"/>
    <xdr:sp textlink="">
      <xdr:nvSpPr>
        <xdr:cNvPr id="233" name="扶助費最大値テキスト">
          <a:extLst>
            <a:ext uri="{FF2B5EF4-FFF2-40B4-BE49-F238E27FC236}">
              <a16:creationId xmlns:a16="http://schemas.microsoft.com/office/drawing/2014/main" id="{00000000-0008-0000-0600-0000E9000000}"/>
            </a:ext>
          </a:extLst>
        </xdr:cNvPr>
        <xdr:cNvSpPr txBox="1"/>
      </xdr:nvSpPr>
      <xdr:spPr>
        <a:xfrm>
          <a:off x="4686300" y="15400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162,958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23135</xdr:rowOff>
    </xdr:from>
    <xdr:to>
      <xdr:col>24</xdr:col>
      <xdr:colOff>152400</xdr:colOff>
      <xdr:row>91</xdr:row>
      <xdr:rowOff>23135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5625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92064</xdr:rowOff>
    </xdr:from>
    <xdr:to>
      <xdr:col>24</xdr:col>
      <xdr:colOff>63500</xdr:colOff>
      <xdr:row>98</xdr:row>
      <xdr:rowOff>39312</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3797300" y="16722714"/>
          <a:ext cx="838200" cy="118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135247</xdr:rowOff>
    </xdr:from>
    <xdr:ext cx="599010" cy="259045"/>
    <xdr:sp textlink="">
      <xdr:nvSpPr>
        <xdr:cNvPr id="236" name="扶助費平均値テキスト">
          <a:extLst>
            <a:ext uri="{FF2B5EF4-FFF2-40B4-BE49-F238E27FC236}">
              <a16:creationId xmlns:a16="http://schemas.microsoft.com/office/drawing/2014/main" id="{00000000-0008-0000-0600-0000EC000000}"/>
            </a:ext>
          </a:extLst>
        </xdr:cNvPr>
        <xdr:cNvSpPr txBox="1"/>
      </xdr:nvSpPr>
      <xdr:spPr>
        <a:xfrm>
          <a:off x="4686300" y="160800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112370</xdr:rowOff>
    </xdr:from>
    <xdr:to>
      <xdr:col>24</xdr:col>
      <xdr:colOff>114300</xdr:colOff>
      <xdr:row>95</xdr:row>
      <xdr:rowOff>42520</xdr:rowOff>
    </xdr:to>
    <xdr:sp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4584700" y="16228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20109</xdr:rowOff>
    </xdr:from>
    <xdr:to>
      <xdr:col>19</xdr:col>
      <xdr:colOff>177800</xdr:colOff>
      <xdr:row>98</xdr:row>
      <xdr:rowOff>39312</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2908300" y="16650759"/>
          <a:ext cx="889000" cy="190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35320</xdr:rowOff>
    </xdr:from>
    <xdr:to>
      <xdr:col>20</xdr:col>
      <xdr:colOff>38100</xdr:colOff>
      <xdr:row>95</xdr:row>
      <xdr:rowOff>136920</xdr:rowOff>
    </xdr:to>
    <xdr:sp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3746500" y="1632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153447</xdr:rowOff>
    </xdr:from>
    <xdr:ext cx="534377" cy="259045"/>
    <xdr:sp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3530111" y="16098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20109</xdr:rowOff>
    </xdr:from>
    <xdr:to>
      <xdr:col>15</xdr:col>
      <xdr:colOff>50800</xdr:colOff>
      <xdr:row>98</xdr:row>
      <xdr:rowOff>96865</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2019300" y="16650759"/>
          <a:ext cx="889000" cy="24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95627</xdr:rowOff>
    </xdr:from>
    <xdr:to>
      <xdr:col>15</xdr:col>
      <xdr:colOff>101600</xdr:colOff>
      <xdr:row>95</xdr:row>
      <xdr:rowOff>25777</xdr:rowOff>
    </xdr:to>
    <xdr:sp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2857500" y="16211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42304</xdr:rowOff>
    </xdr:from>
    <xdr:ext cx="599010" cy="259045"/>
    <xdr:sp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2608795" y="15987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96865</xdr:rowOff>
    </xdr:from>
    <xdr:to>
      <xdr:col>10</xdr:col>
      <xdr:colOff>114300</xdr:colOff>
      <xdr:row>98</xdr:row>
      <xdr:rowOff>127682</xdr:rowOff>
    </xdr:to>
    <xdr:cxnSp macro="">
      <xdr:nvCxnSpPr>
        <xdr:cNvPr id="244" name="直線コネクタ 243">
          <a:extLst>
            <a:ext uri="{FF2B5EF4-FFF2-40B4-BE49-F238E27FC236}">
              <a16:creationId xmlns:a16="http://schemas.microsoft.com/office/drawing/2014/main" id="{00000000-0008-0000-0600-0000F4000000}"/>
            </a:ext>
          </a:extLst>
        </xdr:cNvPr>
        <xdr:cNvCxnSpPr/>
      </xdr:nvCxnSpPr>
      <xdr:spPr>
        <a:xfrm flipV="1">
          <a:off x="1130300" y="16898965"/>
          <a:ext cx="889000" cy="308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5624</xdr:rowOff>
    </xdr:from>
    <xdr:to>
      <xdr:col>10</xdr:col>
      <xdr:colOff>165100</xdr:colOff>
      <xdr:row>96</xdr:row>
      <xdr:rowOff>107224</xdr:rowOff>
    </xdr:to>
    <xdr:sp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968500" y="16464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123751</xdr:rowOff>
    </xdr:from>
    <xdr:ext cx="534377" cy="259045"/>
    <xdr:sp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752111" y="16240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24783</xdr:rowOff>
    </xdr:from>
    <xdr:to>
      <xdr:col>6</xdr:col>
      <xdr:colOff>38100</xdr:colOff>
      <xdr:row>96</xdr:row>
      <xdr:rowOff>126383</xdr:rowOff>
    </xdr:to>
    <xdr:sp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1079500" y="16483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142910</xdr:rowOff>
    </xdr:from>
    <xdr:ext cx="534377" cy="259045"/>
    <xdr:sp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863111" y="16259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41264</xdr:rowOff>
    </xdr:from>
    <xdr:to>
      <xdr:col>24</xdr:col>
      <xdr:colOff>114300</xdr:colOff>
      <xdr:row>97</xdr:row>
      <xdr:rowOff>142864</xdr:rowOff>
    </xdr:to>
    <xdr:sp textlink="">
      <xdr:nvSpPr>
        <xdr:cNvPr id="254" name="楕円 253">
          <a:extLst>
            <a:ext uri="{FF2B5EF4-FFF2-40B4-BE49-F238E27FC236}">
              <a16:creationId xmlns:a16="http://schemas.microsoft.com/office/drawing/2014/main" id="{00000000-0008-0000-0600-0000FE000000}"/>
            </a:ext>
          </a:extLst>
        </xdr:cNvPr>
        <xdr:cNvSpPr/>
      </xdr:nvSpPr>
      <xdr:spPr>
        <a:xfrm>
          <a:off x="4584700" y="16671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19691</xdr:rowOff>
    </xdr:from>
    <xdr:ext cx="534377" cy="259045"/>
    <xdr:sp textlink="">
      <xdr:nvSpPr>
        <xdr:cNvPr id="255" name="扶助費該当値テキスト">
          <a:extLst>
            <a:ext uri="{FF2B5EF4-FFF2-40B4-BE49-F238E27FC236}">
              <a16:creationId xmlns:a16="http://schemas.microsoft.com/office/drawing/2014/main" id="{00000000-0008-0000-0600-0000FF000000}"/>
            </a:ext>
          </a:extLst>
        </xdr:cNvPr>
        <xdr:cNvSpPr txBox="1"/>
      </xdr:nvSpPr>
      <xdr:spPr>
        <a:xfrm>
          <a:off x="4686300" y="166503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159962</xdr:rowOff>
    </xdr:from>
    <xdr:to>
      <xdr:col>20</xdr:col>
      <xdr:colOff>38100</xdr:colOff>
      <xdr:row>98</xdr:row>
      <xdr:rowOff>90112</xdr:rowOff>
    </xdr:to>
    <xdr:sp textlink="">
      <xdr:nvSpPr>
        <xdr:cNvPr id="256" name="楕円 255">
          <a:extLst>
            <a:ext uri="{FF2B5EF4-FFF2-40B4-BE49-F238E27FC236}">
              <a16:creationId xmlns:a16="http://schemas.microsoft.com/office/drawing/2014/main" id="{00000000-0008-0000-0600-000000010000}"/>
            </a:ext>
          </a:extLst>
        </xdr:cNvPr>
        <xdr:cNvSpPr/>
      </xdr:nvSpPr>
      <xdr:spPr>
        <a:xfrm>
          <a:off x="3746500" y="16790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81239</xdr:rowOff>
    </xdr:from>
    <xdr:ext cx="534377" cy="259045"/>
    <xdr:sp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3530111" y="16883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140759</xdr:rowOff>
    </xdr:from>
    <xdr:to>
      <xdr:col>15</xdr:col>
      <xdr:colOff>101600</xdr:colOff>
      <xdr:row>97</xdr:row>
      <xdr:rowOff>70909</xdr:rowOff>
    </xdr:to>
    <xdr:sp textlink="">
      <xdr:nvSpPr>
        <xdr:cNvPr id="258" name="楕円 257">
          <a:extLst>
            <a:ext uri="{FF2B5EF4-FFF2-40B4-BE49-F238E27FC236}">
              <a16:creationId xmlns:a16="http://schemas.microsoft.com/office/drawing/2014/main" id="{00000000-0008-0000-0600-000002010000}"/>
            </a:ext>
          </a:extLst>
        </xdr:cNvPr>
        <xdr:cNvSpPr/>
      </xdr:nvSpPr>
      <xdr:spPr>
        <a:xfrm>
          <a:off x="2857500" y="16599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62036</xdr:rowOff>
    </xdr:from>
    <xdr:ext cx="534377" cy="259045"/>
    <xdr:sp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2641111" y="16692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46065</xdr:rowOff>
    </xdr:from>
    <xdr:to>
      <xdr:col>10</xdr:col>
      <xdr:colOff>165100</xdr:colOff>
      <xdr:row>98</xdr:row>
      <xdr:rowOff>147665</xdr:rowOff>
    </xdr:to>
    <xdr:sp textlink="">
      <xdr:nvSpPr>
        <xdr:cNvPr id="260" name="楕円 259">
          <a:extLst>
            <a:ext uri="{FF2B5EF4-FFF2-40B4-BE49-F238E27FC236}">
              <a16:creationId xmlns:a16="http://schemas.microsoft.com/office/drawing/2014/main" id="{00000000-0008-0000-0600-000004010000}"/>
            </a:ext>
          </a:extLst>
        </xdr:cNvPr>
        <xdr:cNvSpPr/>
      </xdr:nvSpPr>
      <xdr:spPr>
        <a:xfrm>
          <a:off x="1968500" y="16848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138792</xdr:rowOff>
    </xdr:from>
    <xdr:ext cx="534377" cy="259045"/>
    <xdr:sp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1752111" y="16940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76882</xdr:rowOff>
    </xdr:from>
    <xdr:to>
      <xdr:col>6</xdr:col>
      <xdr:colOff>38100</xdr:colOff>
      <xdr:row>99</xdr:row>
      <xdr:rowOff>7032</xdr:rowOff>
    </xdr:to>
    <xdr:sp textlink="">
      <xdr:nvSpPr>
        <xdr:cNvPr id="262" name="楕円 261">
          <a:extLst>
            <a:ext uri="{FF2B5EF4-FFF2-40B4-BE49-F238E27FC236}">
              <a16:creationId xmlns:a16="http://schemas.microsoft.com/office/drawing/2014/main" id="{00000000-0008-0000-0600-000006010000}"/>
            </a:ext>
          </a:extLst>
        </xdr:cNvPr>
        <xdr:cNvSpPr/>
      </xdr:nvSpPr>
      <xdr:spPr>
        <a:xfrm>
          <a:off x="1079500" y="16878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169609</xdr:rowOff>
    </xdr:from>
    <xdr:ext cx="534377" cy="259045"/>
    <xdr:sp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863111" y="16971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textlink="">
      <xdr:nvSpPr>
        <xdr:cNvPr id="264" name="正方形/長方形 263">
          <a:extLst>
            <a:ext uri="{FF2B5EF4-FFF2-40B4-BE49-F238E27FC236}">
              <a16:creationId xmlns:a16="http://schemas.microsoft.com/office/drawing/2014/main" id="{00000000-0008-0000-06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26</xdr:row>
      <xdr:rowOff>88900</xdr:rowOff>
    </xdr:from>
    <xdr:to>
      <xdr:col>54</xdr:col>
      <xdr:colOff>127000</xdr:colOff>
      <xdr:row>28</xdr:row>
      <xdr:rowOff>0</xdr:rowOff>
    </xdr:to>
    <xdr:sp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textlink="">
      <xdr:nvSpPr>
        <xdr:cNvPr id="271" name="正方形/長方形 270">
          <a:extLst>
            <a:ext uri="{FF2B5EF4-FFF2-40B4-BE49-F238E27FC236}">
              <a16:creationId xmlns:a16="http://schemas.microsoft.com/office/drawing/2014/main" id="{00000000-0008-0000-06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119751</xdr:rowOff>
    </xdr:from>
    <xdr:to>
      <xdr:col>54</xdr:col>
      <xdr:colOff>189865</xdr:colOff>
      <xdr:row>37</xdr:row>
      <xdr:rowOff>164621</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434701"/>
          <a:ext cx="1270" cy="1073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168448</xdr:rowOff>
    </xdr:from>
    <xdr:ext cx="534377" cy="259045"/>
    <xdr:sp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512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164621</xdr:rowOff>
    </xdr:from>
    <xdr:to>
      <xdr:col>55</xdr:col>
      <xdr:colOff>88900</xdr:colOff>
      <xdr:row>37</xdr:row>
      <xdr:rowOff>164621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508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66428</xdr:rowOff>
    </xdr:from>
    <xdr:ext cx="599010" cy="259045"/>
    <xdr:sp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52099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340,236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119751</xdr:rowOff>
    </xdr:from>
    <xdr:to>
      <xdr:col>55</xdr:col>
      <xdr:colOff>88900</xdr:colOff>
      <xdr:row>31</xdr:row>
      <xdr:rowOff>119751</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4347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157142</xdr:rowOff>
    </xdr:from>
    <xdr:to>
      <xdr:col>55</xdr:col>
      <xdr:colOff>0</xdr:colOff>
      <xdr:row>36</xdr:row>
      <xdr:rowOff>17121</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9639300" y="6157892"/>
          <a:ext cx="838200" cy="31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63176</xdr:rowOff>
    </xdr:from>
    <xdr:ext cx="599010" cy="259045"/>
    <xdr:sp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58924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167,756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40299</xdr:rowOff>
    </xdr:from>
    <xdr:to>
      <xdr:col>55</xdr:col>
      <xdr:colOff>50800</xdr:colOff>
      <xdr:row>35</xdr:row>
      <xdr:rowOff>141899</xdr:rowOff>
    </xdr:to>
    <xdr:sp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041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17121</xdr:rowOff>
    </xdr:from>
    <xdr:to>
      <xdr:col>50</xdr:col>
      <xdr:colOff>114300</xdr:colOff>
      <xdr:row>36</xdr:row>
      <xdr:rowOff>105627</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8750300" y="6189321"/>
          <a:ext cx="889000" cy="88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50754</xdr:rowOff>
    </xdr:from>
    <xdr:to>
      <xdr:col>50</xdr:col>
      <xdr:colOff>165100</xdr:colOff>
      <xdr:row>35</xdr:row>
      <xdr:rowOff>152354</xdr:rowOff>
    </xdr:to>
    <xdr:sp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051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33</xdr:row>
      <xdr:rowOff>168881</xdr:rowOff>
    </xdr:from>
    <xdr:ext cx="599010" cy="259045"/>
    <xdr:sp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5826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33</xdr:row>
      <xdr:rowOff>154586</xdr:rowOff>
    </xdr:from>
    <xdr:to>
      <xdr:col>45</xdr:col>
      <xdr:colOff>177800</xdr:colOff>
      <xdr:row>36</xdr:row>
      <xdr:rowOff>105627</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7861300" y="5812436"/>
          <a:ext cx="889000" cy="465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98177</xdr:rowOff>
    </xdr:from>
    <xdr:to>
      <xdr:col>46</xdr:col>
      <xdr:colOff>38100</xdr:colOff>
      <xdr:row>36</xdr:row>
      <xdr:rowOff>28327</xdr:rowOff>
    </xdr:to>
    <xdr:sp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098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34</xdr:row>
      <xdr:rowOff>44854</xdr:rowOff>
    </xdr:from>
    <xdr:ext cx="599010" cy="259045"/>
    <xdr:sp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50795" y="5874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33</xdr:row>
      <xdr:rowOff>154586</xdr:rowOff>
    </xdr:from>
    <xdr:to>
      <xdr:col>41</xdr:col>
      <xdr:colOff>50800</xdr:colOff>
      <xdr:row>37</xdr:row>
      <xdr:rowOff>26333</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flipV="1">
          <a:off x="6972300" y="5812436"/>
          <a:ext cx="889000" cy="557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33</xdr:row>
      <xdr:rowOff>83345</xdr:rowOff>
    </xdr:from>
    <xdr:to>
      <xdr:col>41</xdr:col>
      <xdr:colOff>101600</xdr:colOff>
      <xdr:row>34</xdr:row>
      <xdr:rowOff>13495</xdr:rowOff>
    </xdr:to>
    <xdr:sp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574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32</xdr:row>
      <xdr:rowOff>30022</xdr:rowOff>
    </xdr:from>
    <xdr:ext cx="599010" cy="259045"/>
    <xdr:sp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55164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23589</xdr:rowOff>
    </xdr:from>
    <xdr:to>
      <xdr:col>36</xdr:col>
      <xdr:colOff>165100</xdr:colOff>
      <xdr:row>36</xdr:row>
      <xdr:rowOff>125189</xdr:rowOff>
    </xdr:to>
    <xdr:sp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6195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141716</xdr:rowOff>
    </xdr:from>
    <xdr:ext cx="599010" cy="259045"/>
    <xdr:sp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672795" y="59710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106342</xdr:rowOff>
    </xdr:from>
    <xdr:to>
      <xdr:col>55</xdr:col>
      <xdr:colOff>50800</xdr:colOff>
      <xdr:row>36</xdr:row>
      <xdr:rowOff>36492</xdr:rowOff>
    </xdr:to>
    <xdr:sp textlink="">
      <xdr:nvSpPr>
        <xdr:cNvPr id="311" name="楕円 310">
          <a:extLst>
            <a:ext uri="{FF2B5EF4-FFF2-40B4-BE49-F238E27FC236}">
              <a16:creationId xmlns:a16="http://schemas.microsoft.com/office/drawing/2014/main" id="{00000000-0008-0000-0600-000037010000}"/>
            </a:ext>
          </a:extLst>
        </xdr:cNvPr>
        <xdr:cNvSpPr/>
      </xdr:nvSpPr>
      <xdr:spPr>
        <a:xfrm>
          <a:off x="10426700" y="610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84769</xdr:rowOff>
    </xdr:from>
    <xdr:ext cx="599010" cy="259045"/>
    <xdr:sp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60855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137771</xdr:rowOff>
    </xdr:from>
    <xdr:to>
      <xdr:col>50</xdr:col>
      <xdr:colOff>165100</xdr:colOff>
      <xdr:row>36</xdr:row>
      <xdr:rowOff>67921</xdr:rowOff>
    </xdr:to>
    <xdr:sp textlink="">
      <xdr:nvSpPr>
        <xdr:cNvPr id="313" name="楕円 312">
          <a:extLst>
            <a:ext uri="{FF2B5EF4-FFF2-40B4-BE49-F238E27FC236}">
              <a16:creationId xmlns:a16="http://schemas.microsoft.com/office/drawing/2014/main" id="{00000000-0008-0000-0600-000039010000}"/>
            </a:ext>
          </a:extLst>
        </xdr:cNvPr>
        <xdr:cNvSpPr/>
      </xdr:nvSpPr>
      <xdr:spPr>
        <a:xfrm>
          <a:off x="9588500" y="6138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59048</xdr:rowOff>
    </xdr:from>
    <xdr:ext cx="599010" cy="259045"/>
    <xdr:sp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39795" y="62312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54827</xdr:rowOff>
    </xdr:from>
    <xdr:to>
      <xdr:col>46</xdr:col>
      <xdr:colOff>38100</xdr:colOff>
      <xdr:row>36</xdr:row>
      <xdr:rowOff>156427</xdr:rowOff>
    </xdr:to>
    <xdr:sp textlink="">
      <xdr:nvSpPr>
        <xdr:cNvPr id="315" name="楕円 314">
          <a:extLst>
            <a:ext uri="{FF2B5EF4-FFF2-40B4-BE49-F238E27FC236}">
              <a16:creationId xmlns:a16="http://schemas.microsoft.com/office/drawing/2014/main" id="{00000000-0008-0000-0600-00003B010000}"/>
            </a:ext>
          </a:extLst>
        </xdr:cNvPr>
        <xdr:cNvSpPr/>
      </xdr:nvSpPr>
      <xdr:spPr>
        <a:xfrm>
          <a:off x="8699500" y="6227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147554</xdr:rowOff>
    </xdr:from>
    <xdr:ext cx="599010" cy="259045"/>
    <xdr:sp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50795" y="63197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33</xdr:row>
      <xdr:rowOff>103786</xdr:rowOff>
    </xdr:from>
    <xdr:to>
      <xdr:col>41</xdr:col>
      <xdr:colOff>101600</xdr:colOff>
      <xdr:row>34</xdr:row>
      <xdr:rowOff>33936</xdr:rowOff>
    </xdr:to>
    <xdr:sp textlink="">
      <xdr:nvSpPr>
        <xdr:cNvPr id="317" name="楕円 316">
          <a:extLst>
            <a:ext uri="{FF2B5EF4-FFF2-40B4-BE49-F238E27FC236}">
              <a16:creationId xmlns:a16="http://schemas.microsoft.com/office/drawing/2014/main" id="{00000000-0008-0000-0600-00003D010000}"/>
            </a:ext>
          </a:extLst>
        </xdr:cNvPr>
        <xdr:cNvSpPr/>
      </xdr:nvSpPr>
      <xdr:spPr>
        <a:xfrm>
          <a:off x="7810500" y="5761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34</xdr:row>
      <xdr:rowOff>25063</xdr:rowOff>
    </xdr:from>
    <xdr:ext cx="599010" cy="259045"/>
    <xdr:sp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61795" y="5854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146983</xdr:rowOff>
    </xdr:from>
    <xdr:to>
      <xdr:col>36</xdr:col>
      <xdr:colOff>165100</xdr:colOff>
      <xdr:row>37</xdr:row>
      <xdr:rowOff>77133</xdr:rowOff>
    </xdr:to>
    <xdr:sp textlink="">
      <xdr:nvSpPr>
        <xdr:cNvPr id="319" name="楕円 318">
          <a:extLst>
            <a:ext uri="{FF2B5EF4-FFF2-40B4-BE49-F238E27FC236}">
              <a16:creationId xmlns:a16="http://schemas.microsoft.com/office/drawing/2014/main" id="{00000000-0008-0000-0600-00003F010000}"/>
            </a:ext>
          </a:extLst>
        </xdr:cNvPr>
        <xdr:cNvSpPr/>
      </xdr:nvSpPr>
      <xdr:spPr>
        <a:xfrm>
          <a:off x="6921500" y="6319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68260</xdr:rowOff>
    </xdr:from>
    <xdr:ext cx="534377" cy="259045"/>
    <xdr:sp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705111" y="6411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46</xdr:row>
      <xdr:rowOff>88900</xdr:rowOff>
    </xdr:from>
    <xdr:to>
      <xdr:col>54</xdr:col>
      <xdr:colOff>127000</xdr:colOff>
      <xdr:row>48</xdr:row>
      <xdr:rowOff>0</xdr:rowOff>
    </xdr:to>
    <xdr:sp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textlink="">
      <xdr:nvSpPr>
        <xdr:cNvPr id="343" name="普通建設事業費グラフ枠">
          <a:extLst>
            <a:ext uri="{FF2B5EF4-FFF2-40B4-BE49-F238E27FC236}">
              <a16:creationId xmlns:a16="http://schemas.microsoft.com/office/drawing/2014/main" id="{00000000-0008-0000-0600-000057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104915</xdr:rowOff>
    </xdr:from>
    <xdr:to>
      <xdr:col>54</xdr:col>
      <xdr:colOff>189865</xdr:colOff>
      <xdr:row>58</xdr:row>
      <xdr:rowOff>69314</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flipV="1">
          <a:off x="10475595" y="8677415"/>
          <a:ext cx="1270" cy="13359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73141</xdr:rowOff>
    </xdr:from>
    <xdr:ext cx="534377" cy="259045"/>
    <xdr:sp textlink="">
      <xdr:nvSpPr>
        <xdr:cNvPr id="345" name="普通建設事業費最小値テキスト">
          <a:extLst>
            <a:ext uri="{FF2B5EF4-FFF2-40B4-BE49-F238E27FC236}">
              <a16:creationId xmlns:a16="http://schemas.microsoft.com/office/drawing/2014/main" id="{00000000-0008-0000-0600-000059010000}"/>
            </a:ext>
          </a:extLst>
        </xdr:cNvPr>
        <xdr:cNvSpPr txBox="1"/>
      </xdr:nvSpPr>
      <xdr:spPr>
        <a:xfrm>
          <a:off x="10528300" y="10017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69314</xdr:rowOff>
    </xdr:from>
    <xdr:to>
      <xdr:col>55</xdr:col>
      <xdr:colOff>88900</xdr:colOff>
      <xdr:row>58</xdr:row>
      <xdr:rowOff>69314</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100134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51592</xdr:rowOff>
    </xdr:from>
    <xdr:ext cx="599010" cy="259045"/>
    <xdr:sp textlink="">
      <xdr:nvSpPr>
        <xdr:cNvPr id="347" name="普通建設事業費最大値テキスト">
          <a:extLst>
            <a:ext uri="{FF2B5EF4-FFF2-40B4-BE49-F238E27FC236}">
              <a16:creationId xmlns:a16="http://schemas.microsoft.com/office/drawing/2014/main" id="{00000000-0008-0000-0600-00005B010000}"/>
            </a:ext>
          </a:extLst>
        </xdr:cNvPr>
        <xdr:cNvSpPr txBox="1"/>
      </xdr:nvSpPr>
      <xdr:spPr>
        <a:xfrm>
          <a:off x="10528300" y="8452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389,130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104915</xdr:rowOff>
    </xdr:from>
    <xdr:to>
      <xdr:col>55</xdr:col>
      <xdr:colOff>88900</xdr:colOff>
      <xdr:row>50</xdr:row>
      <xdr:rowOff>104915</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10388600" y="8677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59705</xdr:rowOff>
    </xdr:from>
    <xdr:to>
      <xdr:col>55</xdr:col>
      <xdr:colOff>0</xdr:colOff>
      <xdr:row>58</xdr:row>
      <xdr:rowOff>113464</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9639300" y="10003805"/>
          <a:ext cx="838200" cy="53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29939</xdr:rowOff>
    </xdr:from>
    <xdr:ext cx="599010" cy="259045"/>
    <xdr:sp textlink="">
      <xdr:nvSpPr>
        <xdr:cNvPr id="350" name="普通建設事業費平均値テキスト">
          <a:extLst>
            <a:ext uri="{FF2B5EF4-FFF2-40B4-BE49-F238E27FC236}">
              <a16:creationId xmlns:a16="http://schemas.microsoft.com/office/drawing/2014/main" id="{00000000-0008-0000-0600-00005E010000}"/>
            </a:ext>
          </a:extLst>
        </xdr:cNvPr>
        <xdr:cNvSpPr txBox="1"/>
      </xdr:nvSpPr>
      <xdr:spPr>
        <a:xfrm>
          <a:off x="10528300" y="94596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7062</xdr:rowOff>
    </xdr:from>
    <xdr:to>
      <xdr:col>55</xdr:col>
      <xdr:colOff>50800</xdr:colOff>
      <xdr:row>56</xdr:row>
      <xdr:rowOff>108662</xdr:rowOff>
    </xdr:to>
    <xdr:sp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10426700" y="9608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72015</xdr:rowOff>
    </xdr:from>
    <xdr:to>
      <xdr:col>50</xdr:col>
      <xdr:colOff>114300</xdr:colOff>
      <xdr:row>58</xdr:row>
      <xdr:rowOff>113464</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8750300" y="10016115"/>
          <a:ext cx="889000" cy="41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35007</xdr:rowOff>
    </xdr:from>
    <xdr:to>
      <xdr:col>50</xdr:col>
      <xdr:colOff>165100</xdr:colOff>
      <xdr:row>56</xdr:row>
      <xdr:rowOff>136607</xdr:rowOff>
    </xdr:to>
    <xdr:sp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9588500" y="9636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153134</xdr:rowOff>
    </xdr:from>
    <xdr:ext cx="599010" cy="259045"/>
    <xdr:sp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9339795" y="9411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72015</xdr:rowOff>
    </xdr:from>
    <xdr:to>
      <xdr:col>45</xdr:col>
      <xdr:colOff>177800</xdr:colOff>
      <xdr:row>58</xdr:row>
      <xdr:rowOff>85682</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flipV="1">
          <a:off x="7861300" y="10016115"/>
          <a:ext cx="889000" cy="13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70456</xdr:rowOff>
    </xdr:from>
    <xdr:to>
      <xdr:col>46</xdr:col>
      <xdr:colOff>38100</xdr:colOff>
      <xdr:row>57</xdr:row>
      <xdr:rowOff>606</xdr:rowOff>
    </xdr:to>
    <xdr:sp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8699500" y="9671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17133</xdr:rowOff>
    </xdr:from>
    <xdr:ext cx="599010" cy="259045"/>
    <xdr:sp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8450795" y="94468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114,841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85682</xdr:rowOff>
    </xdr:from>
    <xdr:to>
      <xdr:col>41</xdr:col>
      <xdr:colOff>50800</xdr:colOff>
      <xdr:row>58</xdr:row>
      <xdr:rowOff>93157</xdr:rowOff>
    </xdr:to>
    <xdr:cxnSp macro="">
      <xdr:nvCxnSpPr>
        <xdr:cNvPr id="358" name="直線コネクタ 357">
          <a:extLst>
            <a:ext uri="{FF2B5EF4-FFF2-40B4-BE49-F238E27FC236}">
              <a16:creationId xmlns:a16="http://schemas.microsoft.com/office/drawing/2014/main" id="{00000000-0008-0000-0600-000066010000}"/>
            </a:ext>
          </a:extLst>
        </xdr:cNvPr>
        <xdr:cNvCxnSpPr/>
      </xdr:nvCxnSpPr>
      <xdr:spPr>
        <a:xfrm flipV="1">
          <a:off x="6972300" y="10029782"/>
          <a:ext cx="889000" cy="74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49650</xdr:rowOff>
    </xdr:from>
    <xdr:to>
      <xdr:col>41</xdr:col>
      <xdr:colOff>101600</xdr:colOff>
      <xdr:row>56</xdr:row>
      <xdr:rowOff>151250</xdr:rowOff>
    </xdr:to>
    <xdr:sp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7810500" y="9650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167777</xdr:rowOff>
    </xdr:from>
    <xdr:ext cx="599010" cy="259045"/>
    <xdr:sp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561795" y="9426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57460</xdr:rowOff>
    </xdr:from>
    <xdr:to>
      <xdr:col>36</xdr:col>
      <xdr:colOff>165100</xdr:colOff>
      <xdr:row>56</xdr:row>
      <xdr:rowOff>159060</xdr:rowOff>
    </xdr:to>
    <xdr:sp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6921500" y="9658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55</xdr:row>
      <xdr:rowOff>4137</xdr:rowOff>
    </xdr:from>
    <xdr:ext cx="599010" cy="259045"/>
    <xdr:sp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6672795" y="94338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8905</xdr:rowOff>
    </xdr:from>
    <xdr:to>
      <xdr:col>55</xdr:col>
      <xdr:colOff>50800</xdr:colOff>
      <xdr:row>58</xdr:row>
      <xdr:rowOff>110505</xdr:rowOff>
    </xdr:to>
    <xdr:sp textlink="">
      <xdr:nvSpPr>
        <xdr:cNvPr id="368" name="楕円 367">
          <a:extLst>
            <a:ext uri="{FF2B5EF4-FFF2-40B4-BE49-F238E27FC236}">
              <a16:creationId xmlns:a16="http://schemas.microsoft.com/office/drawing/2014/main" id="{00000000-0008-0000-0600-000070010000}"/>
            </a:ext>
          </a:extLst>
        </xdr:cNvPr>
        <xdr:cNvSpPr/>
      </xdr:nvSpPr>
      <xdr:spPr>
        <a:xfrm>
          <a:off x="10426700" y="9953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95282</xdr:rowOff>
    </xdr:from>
    <xdr:ext cx="534377" cy="259045"/>
    <xdr:sp textlink="">
      <xdr:nvSpPr>
        <xdr:cNvPr id="369" name="普通建設事業費該当値テキスト">
          <a:extLst>
            <a:ext uri="{FF2B5EF4-FFF2-40B4-BE49-F238E27FC236}">
              <a16:creationId xmlns:a16="http://schemas.microsoft.com/office/drawing/2014/main" id="{00000000-0008-0000-0600-000071010000}"/>
            </a:ext>
          </a:extLst>
        </xdr:cNvPr>
        <xdr:cNvSpPr txBox="1"/>
      </xdr:nvSpPr>
      <xdr:spPr>
        <a:xfrm>
          <a:off x="10528300" y="98679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62664</xdr:rowOff>
    </xdr:from>
    <xdr:to>
      <xdr:col>50</xdr:col>
      <xdr:colOff>165100</xdr:colOff>
      <xdr:row>58</xdr:row>
      <xdr:rowOff>164264</xdr:rowOff>
    </xdr:to>
    <xdr:sp textlink="">
      <xdr:nvSpPr>
        <xdr:cNvPr id="370" name="楕円 369">
          <a:extLst>
            <a:ext uri="{FF2B5EF4-FFF2-40B4-BE49-F238E27FC236}">
              <a16:creationId xmlns:a16="http://schemas.microsoft.com/office/drawing/2014/main" id="{00000000-0008-0000-0600-000072010000}"/>
            </a:ext>
          </a:extLst>
        </xdr:cNvPr>
        <xdr:cNvSpPr/>
      </xdr:nvSpPr>
      <xdr:spPr>
        <a:xfrm>
          <a:off x="9588500" y="10006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155391</xdr:rowOff>
    </xdr:from>
    <xdr:ext cx="534377" cy="259045"/>
    <xdr:sp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9372111" y="10099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21215</xdr:rowOff>
    </xdr:from>
    <xdr:to>
      <xdr:col>46</xdr:col>
      <xdr:colOff>38100</xdr:colOff>
      <xdr:row>58</xdr:row>
      <xdr:rowOff>122815</xdr:rowOff>
    </xdr:to>
    <xdr:sp textlink="">
      <xdr:nvSpPr>
        <xdr:cNvPr id="372" name="楕円 371">
          <a:extLst>
            <a:ext uri="{FF2B5EF4-FFF2-40B4-BE49-F238E27FC236}">
              <a16:creationId xmlns:a16="http://schemas.microsoft.com/office/drawing/2014/main" id="{00000000-0008-0000-0600-000074010000}"/>
            </a:ext>
          </a:extLst>
        </xdr:cNvPr>
        <xdr:cNvSpPr/>
      </xdr:nvSpPr>
      <xdr:spPr>
        <a:xfrm>
          <a:off x="8699500" y="9965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113942</xdr:rowOff>
    </xdr:from>
    <xdr:ext cx="534377" cy="259045"/>
    <xdr:sp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8483111" y="100580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34882</xdr:rowOff>
    </xdr:from>
    <xdr:to>
      <xdr:col>41</xdr:col>
      <xdr:colOff>101600</xdr:colOff>
      <xdr:row>58</xdr:row>
      <xdr:rowOff>136482</xdr:rowOff>
    </xdr:to>
    <xdr:sp textlink="">
      <xdr:nvSpPr>
        <xdr:cNvPr id="374" name="楕円 373">
          <a:extLst>
            <a:ext uri="{FF2B5EF4-FFF2-40B4-BE49-F238E27FC236}">
              <a16:creationId xmlns:a16="http://schemas.microsoft.com/office/drawing/2014/main" id="{00000000-0008-0000-0600-000076010000}"/>
            </a:ext>
          </a:extLst>
        </xdr:cNvPr>
        <xdr:cNvSpPr/>
      </xdr:nvSpPr>
      <xdr:spPr>
        <a:xfrm>
          <a:off x="7810500" y="9978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127609</xdr:rowOff>
    </xdr:from>
    <xdr:ext cx="534377" cy="259045"/>
    <xdr:sp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7594111" y="10071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42357</xdr:rowOff>
    </xdr:from>
    <xdr:to>
      <xdr:col>36</xdr:col>
      <xdr:colOff>165100</xdr:colOff>
      <xdr:row>58</xdr:row>
      <xdr:rowOff>143957</xdr:rowOff>
    </xdr:to>
    <xdr:sp textlink="">
      <xdr:nvSpPr>
        <xdr:cNvPr id="376" name="楕円 375">
          <a:extLst>
            <a:ext uri="{FF2B5EF4-FFF2-40B4-BE49-F238E27FC236}">
              <a16:creationId xmlns:a16="http://schemas.microsoft.com/office/drawing/2014/main" id="{00000000-0008-0000-0600-000078010000}"/>
            </a:ext>
          </a:extLst>
        </xdr:cNvPr>
        <xdr:cNvSpPr/>
      </xdr:nvSpPr>
      <xdr:spPr>
        <a:xfrm>
          <a:off x="6921500" y="9986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135084</xdr:rowOff>
    </xdr:from>
    <xdr:ext cx="534377" cy="259045"/>
    <xdr:sp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6705111" y="10079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textlink="">
      <xdr:nvSpPr>
        <xdr:cNvPr id="378" name="正方形/長方形 377">
          <a:extLst>
            <a:ext uri="{FF2B5EF4-FFF2-40B4-BE49-F238E27FC236}">
              <a16:creationId xmlns:a16="http://schemas.microsoft.com/office/drawing/2014/main" id="{00000000-0008-0000-0600-00007A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textlink="">
      <xdr:nvSpPr>
        <xdr:cNvPr id="380" name="正方形/長方形 379">
          <a:extLst>
            <a:ext uri="{FF2B5EF4-FFF2-40B4-BE49-F238E27FC236}">
              <a16:creationId xmlns:a16="http://schemas.microsoft.com/office/drawing/2014/main" id="{00000000-0008-0000-0600-00007C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textlink="">
      <xdr:nvSpPr>
        <xdr:cNvPr id="382" name="正方形/長方形 381">
          <a:extLst>
            <a:ext uri="{FF2B5EF4-FFF2-40B4-BE49-F238E27FC236}">
              <a16:creationId xmlns:a16="http://schemas.microsoft.com/office/drawing/2014/main" id="{00000000-0008-0000-0600-00007E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66</xdr:row>
      <xdr:rowOff>88900</xdr:rowOff>
    </xdr:from>
    <xdr:to>
      <xdr:col>54</xdr:col>
      <xdr:colOff>127000</xdr:colOff>
      <xdr:row>68</xdr:row>
      <xdr:rowOff>0</xdr:rowOff>
    </xdr:to>
    <xdr:sp textlink="">
      <xdr:nvSpPr>
        <xdr:cNvPr id="384" name="正方形/長方形 383">
          <a:extLst>
            <a:ext uri="{FF2B5EF4-FFF2-40B4-BE49-F238E27FC236}">
              <a16:creationId xmlns:a16="http://schemas.microsoft.com/office/drawing/2014/main" id="{00000000-0008-0000-0600-000080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textlink="">
      <xdr:nvSpPr>
        <xdr:cNvPr id="385" name="正方形/長方形 384">
          <a:extLst>
            <a:ext uri="{FF2B5EF4-FFF2-40B4-BE49-F238E27FC236}">
              <a16:creationId xmlns:a16="http://schemas.microsoft.com/office/drawing/2014/main" id="{00000000-0008-0000-0600-000081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70</xdr:row>
      <xdr:rowOff>111777</xdr:rowOff>
    </xdr:from>
    <xdr:ext cx="595419" cy="259045"/>
    <xdr:sp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92111</xdr:rowOff>
    </xdr:from>
    <xdr:to>
      <xdr:col>54</xdr:col>
      <xdr:colOff>189865</xdr:colOff>
      <xdr:row>78</xdr:row>
      <xdr:rowOff>25400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093611"/>
          <a:ext cx="1270" cy="13048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29227</xdr:rowOff>
    </xdr:from>
    <xdr:ext cx="249299" cy="259045"/>
    <xdr:sp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38788</xdr:rowOff>
    </xdr:from>
    <xdr:ext cx="599010" cy="259045"/>
    <xdr:sp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18688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92111</xdr:rowOff>
    </xdr:from>
    <xdr:to>
      <xdr:col>55</xdr:col>
      <xdr:colOff>88900</xdr:colOff>
      <xdr:row>70</xdr:row>
      <xdr:rowOff>92111</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093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39830</xdr:rowOff>
    </xdr:from>
    <xdr:to>
      <xdr:col>55</xdr:col>
      <xdr:colOff>0</xdr:colOff>
      <xdr:row>77</xdr:row>
      <xdr:rowOff>113982</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flipV="1">
          <a:off x="9639300" y="13241480"/>
          <a:ext cx="838200" cy="74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146845</xdr:rowOff>
    </xdr:from>
    <xdr:ext cx="534377" cy="259045"/>
    <xdr:sp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0055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123968</xdr:rowOff>
    </xdr:from>
    <xdr:to>
      <xdr:col>55</xdr:col>
      <xdr:colOff>50800</xdr:colOff>
      <xdr:row>77</xdr:row>
      <xdr:rowOff>54118</xdr:rowOff>
    </xdr:to>
    <xdr:sp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154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76189</xdr:rowOff>
    </xdr:from>
    <xdr:to>
      <xdr:col>50</xdr:col>
      <xdr:colOff>114300</xdr:colOff>
      <xdr:row>77</xdr:row>
      <xdr:rowOff>113982</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8750300" y="13277839"/>
          <a:ext cx="889000" cy="37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115229</xdr:rowOff>
    </xdr:from>
    <xdr:to>
      <xdr:col>50</xdr:col>
      <xdr:colOff>165100</xdr:colOff>
      <xdr:row>77</xdr:row>
      <xdr:rowOff>45379</xdr:rowOff>
    </xdr:to>
    <xdr:sp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145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61906</xdr:rowOff>
    </xdr:from>
    <xdr:ext cx="534377" cy="259045"/>
    <xdr:sp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29206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76189</xdr:rowOff>
    </xdr:from>
    <xdr:to>
      <xdr:col>45</xdr:col>
      <xdr:colOff>177800</xdr:colOff>
      <xdr:row>77</xdr:row>
      <xdr:rowOff>119200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7861300" y="13277839"/>
          <a:ext cx="889000" cy="43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151668</xdr:rowOff>
    </xdr:from>
    <xdr:to>
      <xdr:col>46</xdr:col>
      <xdr:colOff>38100</xdr:colOff>
      <xdr:row>77</xdr:row>
      <xdr:rowOff>81818</xdr:rowOff>
    </xdr:to>
    <xdr:sp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181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98344</xdr:rowOff>
    </xdr:from>
    <xdr:ext cx="534377" cy="259045"/>
    <xdr:sp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2957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101975</xdr:rowOff>
    </xdr:from>
    <xdr:to>
      <xdr:col>41</xdr:col>
      <xdr:colOff>50800</xdr:colOff>
      <xdr:row>77</xdr:row>
      <xdr:rowOff>119200</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303625"/>
          <a:ext cx="889000" cy="17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167145</xdr:rowOff>
    </xdr:from>
    <xdr:to>
      <xdr:col>41</xdr:col>
      <xdr:colOff>101600</xdr:colOff>
      <xdr:row>77</xdr:row>
      <xdr:rowOff>97295</xdr:rowOff>
    </xdr:to>
    <xdr:sp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197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113822</xdr:rowOff>
    </xdr:from>
    <xdr:ext cx="534377" cy="259045"/>
    <xdr:sp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2972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14616</xdr:rowOff>
    </xdr:from>
    <xdr:to>
      <xdr:col>36</xdr:col>
      <xdr:colOff>165100</xdr:colOff>
      <xdr:row>77</xdr:row>
      <xdr:rowOff>116216</xdr:rowOff>
    </xdr:to>
    <xdr:sp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216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132743</xdr:rowOff>
    </xdr:from>
    <xdr:ext cx="534377" cy="259045"/>
    <xdr:sp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05111" y="12991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160480</xdr:rowOff>
    </xdr:from>
    <xdr:to>
      <xdr:col>55</xdr:col>
      <xdr:colOff>50800</xdr:colOff>
      <xdr:row>77</xdr:row>
      <xdr:rowOff>90630</xdr:rowOff>
    </xdr:to>
    <xdr:sp textlink="">
      <xdr:nvSpPr>
        <xdr:cNvPr id="421" name="楕円 420">
          <a:extLst>
            <a:ext uri="{FF2B5EF4-FFF2-40B4-BE49-F238E27FC236}">
              <a16:creationId xmlns:a16="http://schemas.microsoft.com/office/drawing/2014/main" id="{00000000-0008-0000-0600-0000A5010000}"/>
            </a:ext>
          </a:extLst>
        </xdr:cNvPr>
        <xdr:cNvSpPr/>
      </xdr:nvSpPr>
      <xdr:spPr>
        <a:xfrm>
          <a:off x="10426700" y="1319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138907</xdr:rowOff>
    </xdr:from>
    <xdr:ext cx="534377" cy="259045"/>
    <xdr:sp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169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63182</xdr:rowOff>
    </xdr:from>
    <xdr:to>
      <xdr:col>50</xdr:col>
      <xdr:colOff>165100</xdr:colOff>
      <xdr:row>77</xdr:row>
      <xdr:rowOff>164782</xdr:rowOff>
    </xdr:to>
    <xdr:sp textlink="">
      <xdr:nvSpPr>
        <xdr:cNvPr id="423" name="楕円 422">
          <a:extLst>
            <a:ext uri="{FF2B5EF4-FFF2-40B4-BE49-F238E27FC236}">
              <a16:creationId xmlns:a16="http://schemas.microsoft.com/office/drawing/2014/main" id="{00000000-0008-0000-0600-0000A7010000}"/>
            </a:ext>
          </a:extLst>
        </xdr:cNvPr>
        <xdr:cNvSpPr/>
      </xdr:nvSpPr>
      <xdr:spPr>
        <a:xfrm>
          <a:off x="9588500" y="13264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155909</xdr:rowOff>
    </xdr:from>
    <xdr:ext cx="534377" cy="259045"/>
    <xdr:sp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372111" y="13357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25389</xdr:rowOff>
    </xdr:from>
    <xdr:to>
      <xdr:col>46</xdr:col>
      <xdr:colOff>38100</xdr:colOff>
      <xdr:row>77</xdr:row>
      <xdr:rowOff>126989</xdr:rowOff>
    </xdr:to>
    <xdr:sp textlink="">
      <xdr:nvSpPr>
        <xdr:cNvPr id="425" name="楕円 424">
          <a:extLst>
            <a:ext uri="{FF2B5EF4-FFF2-40B4-BE49-F238E27FC236}">
              <a16:creationId xmlns:a16="http://schemas.microsoft.com/office/drawing/2014/main" id="{00000000-0008-0000-0600-0000A9010000}"/>
            </a:ext>
          </a:extLst>
        </xdr:cNvPr>
        <xdr:cNvSpPr/>
      </xdr:nvSpPr>
      <xdr:spPr>
        <a:xfrm>
          <a:off x="8699500" y="13227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118116</xdr:rowOff>
    </xdr:from>
    <xdr:ext cx="534377" cy="259045"/>
    <xdr:sp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483111" y="133197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68400</xdr:rowOff>
    </xdr:from>
    <xdr:to>
      <xdr:col>41</xdr:col>
      <xdr:colOff>101600</xdr:colOff>
      <xdr:row>77</xdr:row>
      <xdr:rowOff>170000</xdr:rowOff>
    </xdr:to>
    <xdr:sp textlink="">
      <xdr:nvSpPr>
        <xdr:cNvPr id="427" name="楕円 426">
          <a:extLst>
            <a:ext uri="{FF2B5EF4-FFF2-40B4-BE49-F238E27FC236}">
              <a16:creationId xmlns:a16="http://schemas.microsoft.com/office/drawing/2014/main" id="{00000000-0008-0000-0600-0000AB010000}"/>
            </a:ext>
          </a:extLst>
        </xdr:cNvPr>
        <xdr:cNvSpPr/>
      </xdr:nvSpPr>
      <xdr:spPr>
        <a:xfrm>
          <a:off x="7810500" y="13270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161127</xdr:rowOff>
    </xdr:from>
    <xdr:ext cx="534377" cy="259045"/>
    <xdr:sp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594111" y="13362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51175</xdr:rowOff>
    </xdr:from>
    <xdr:to>
      <xdr:col>36</xdr:col>
      <xdr:colOff>165100</xdr:colOff>
      <xdr:row>77</xdr:row>
      <xdr:rowOff>152775</xdr:rowOff>
    </xdr:to>
    <xdr:sp textlink="">
      <xdr:nvSpPr>
        <xdr:cNvPr id="429" name="楕円 428">
          <a:extLst>
            <a:ext uri="{FF2B5EF4-FFF2-40B4-BE49-F238E27FC236}">
              <a16:creationId xmlns:a16="http://schemas.microsoft.com/office/drawing/2014/main" id="{00000000-0008-0000-0600-0000AD010000}"/>
            </a:ext>
          </a:extLst>
        </xdr:cNvPr>
        <xdr:cNvSpPr/>
      </xdr:nvSpPr>
      <xdr:spPr>
        <a:xfrm>
          <a:off x="6921500" y="13252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143902</xdr:rowOff>
    </xdr:from>
    <xdr:ext cx="534377" cy="259045"/>
    <xdr:sp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705111" y="13345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86</xdr:row>
      <xdr:rowOff>88900</xdr:rowOff>
    </xdr:from>
    <xdr:to>
      <xdr:col>54</xdr:col>
      <xdr:colOff>127000</xdr:colOff>
      <xdr:row>88</xdr:row>
      <xdr:rowOff>0</xdr:rowOff>
    </xdr:to>
    <xdr:sp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textlink="">
      <xdr:nvSpPr>
        <xdr:cNvPr id="451" name="普通建設事業費 （ うち更新整備　）グラフ枠">
          <a:extLst>
            <a:ext uri="{FF2B5EF4-FFF2-40B4-BE49-F238E27FC236}">
              <a16:creationId xmlns:a16="http://schemas.microsoft.com/office/drawing/2014/main" id="{00000000-0008-0000-06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25912</xdr:rowOff>
    </xdr:from>
    <xdr:to>
      <xdr:col>54</xdr:col>
      <xdr:colOff>189865</xdr:colOff>
      <xdr:row>98</xdr:row>
      <xdr:rowOff>104970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10475595" y="15627862"/>
          <a:ext cx="1270" cy="12792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108797</xdr:rowOff>
    </xdr:from>
    <xdr:ext cx="469744" cy="259045"/>
    <xdr:sp textlink="">
      <xdr:nvSpPr>
        <xdr:cNvPr id="453" name="普通建設事業費 （ うち更新整備　）最小値テキスト">
          <a:extLst>
            <a:ext uri="{FF2B5EF4-FFF2-40B4-BE49-F238E27FC236}">
              <a16:creationId xmlns:a16="http://schemas.microsoft.com/office/drawing/2014/main" id="{00000000-0008-0000-0600-0000C5010000}"/>
            </a:ext>
          </a:extLst>
        </xdr:cNvPr>
        <xdr:cNvSpPr txBox="1"/>
      </xdr:nvSpPr>
      <xdr:spPr>
        <a:xfrm>
          <a:off x="10528300" y="16910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104970</xdr:rowOff>
    </xdr:from>
    <xdr:to>
      <xdr:col>55</xdr:col>
      <xdr:colOff>88900</xdr:colOff>
      <xdr:row>98</xdr:row>
      <xdr:rowOff>104970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907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144039</xdr:rowOff>
    </xdr:from>
    <xdr:ext cx="599010" cy="259045"/>
    <xdr:sp textlink="">
      <xdr:nvSpPr>
        <xdr:cNvPr id="455" name="普通建設事業費 （ うち更新整備　）最大値テキスト">
          <a:extLst>
            <a:ext uri="{FF2B5EF4-FFF2-40B4-BE49-F238E27FC236}">
              <a16:creationId xmlns:a16="http://schemas.microsoft.com/office/drawing/2014/main" id="{00000000-0008-0000-0600-0000C7010000}"/>
            </a:ext>
          </a:extLst>
        </xdr:cNvPr>
        <xdr:cNvSpPr txBox="1"/>
      </xdr:nvSpPr>
      <xdr:spPr>
        <a:xfrm>
          <a:off x="10528300" y="15403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287,388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25912</xdr:rowOff>
    </xdr:from>
    <xdr:to>
      <xdr:col>55</xdr:col>
      <xdr:colOff>88900</xdr:colOff>
      <xdr:row>91</xdr:row>
      <xdr:rowOff>25912</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5627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104970</xdr:rowOff>
    </xdr:from>
    <xdr:to>
      <xdr:col>55</xdr:col>
      <xdr:colOff>0</xdr:colOff>
      <xdr:row>98</xdr:row>
      <xdr:rowOff>107834</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flipV="1">
          <a:off x="9639300" y="16907070"/>
          <a:ext cx="838200" cy="2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104357</xdr:rowOff>
    </xdr:from>
    <xdr:ext cx="534377" cy="259045"/>
    <xdr:sp textlink="">
      <xdr:nvSpPr>
        <xdr:cNvPr id="458" name="普通建設事業費 （ うち更新整備　）平均値テキスト">
          <a:extLst>
            <a:ext uri="{FF2B5EF4-FFF2-40B4-BE49-F238E27FC236}">
              <a16:creationId xmlns:a16="http://schemas.microsoft.com/office/drawing/2014/main" id="{00000000-0008-0000-0600-0000CA010000}"/>
            </a:ext>
          </a:extLst>
        </xdr:cNvPr>
        <xdr:cNvSpPr txBox="1"/>
      </xdr:nvSpPr>
      <xdr:spPr>
        <a:xfrm>
          <a:off x="10528300" y="163921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81480</xdr:rowOff>
    </xdr:from>
    <xdr:to>
      <xdr:col>55</xdr:col>
      <xdr:colOff>50800</xdr:colOff>
      <xdr:row>97</xdr:row>
      <xdr:rowOff>11630</xdr:rowOff>
    </xdr:to>
    <xdr:sp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10426700" y="16540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85097</xdr:rowOff>
    </xdr:from>
    <xdr:to>
      <xdr:col>50</xdr:col>
      <xdr:colOff>114300</xdr:colOff>
      <xdr:row>98</xdr:row>
      <xdr:rowOff>107834</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8750300" y="16887197"/>
          <a:ext cx="889000" cy="227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123337</xdr:rowOff>
    </xdr:from>
    <xdr:to>
      <xdr:col>50</xdr:col>
      <xdr:colOff>165100</xdr:colOff>
      <xdr:row>97</xdr:row>
      <xdr:rowOff>53487</xdr:rowOff>
    </xdr:to>
    <xdr:sp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88500" y="16582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70014</xdr:rowOff>
    </xdr:from>
    <xdr:ext cx="534377" cy="259045"/>
    <xdr:sp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372111" y="16357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80049</xdr:rowOff>
    </xdr:from>
    <xdr:to>
      <xdr:col>45</xdr:col>
      <xdr:colOff>177800</xdr:colOff>
      <xdr:row>98</xdr:row>
      <xdr:rowOff>85097</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7861300" y="16882149"/>
          <a:ext cx="889000" cy="5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136123</xdr:rowOff>
    </xdr:from>
    <xdr:to>
      <xdr:col>46</xdr:col>
      <xdr:colOff>38100</xdr:colOff>
      <xdr:row>97</xdr:row>
      <xdr:rowOff>66273</xdr:rowOff>
    </xdr:to>
    <xdr:sp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8699500" y="16595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82800</xdr:rowOff>
    </xdr:from>
    <xdr:ext cx="534377" cy="259045"/>
    <xdr:sp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483111" y="16370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80049</xdr:rowOff>
    </xdr:from>
    <xdr:to>
      <xdr:col>41</xdr:col>
      <xdr:colOff>50800</xdr:colOff>
      <xdr:row>98</xdr:row>
      <xdr:rowOff>92859</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6972300" y="16882149"/>
          <a:ext cx="889000" cy="12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100856</xdr:rowOff>
    </xdr:from>
    <xdr:to>
      <xdr:col>41</xdr:col>
      <xdr:colOff>101600</xdr:colOff>
      <xdr:row>97</xdr:row>
      <xdr:rowOff>31006</xdr:rowOff>
    </xdr:to>
    <xdr:sp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7810500" y="16560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47533</xdr:rowOff>
    </xdr:from>
    <xdr:ext cx="534377" cy="259045"/>
    <xdr:sp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7594111" y="16335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103312</xdr:rowOff>
    </xdr:from>
    <xdr:to>
      <xdr:col>36</xdr:col>
      <xdr:colOff>165100</xdr:colOff>
      <xdr:row>97</xdr:row>
      <xdr:rowOff>33462</xdr:rowOff>
    </xdr:to>
    <xdr:sp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6921500" y="16562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49989</xdr:rowOff>
    </xdr:from>
    <xdr:ext cx="534377" cy="259045"/>
    <xdr:sp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705111" y="16337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54170</xdr:rowOff>
    </xdr:from>
    <xdr:to>
      <xdr:col>55</xdr:col>
      <xdr:colOff>50800</xdr:colOff>
      <xdr:row>98</xdr:row>
      <xdr:rowOff>155770</xdr:rowOff>
    </xdr:to>
    <xdr:sp textlink="">
      <xdr:nvSpPr>
        <xdr:cNvPr id="476" name="楕円 475">
          <a:extLst>
            <a:ext uri="{FF2B5EF4-FFF2-40B4-BE49-F238E27FC236}">
              <a16:creationId xmlns:a16="http://schemas.microsoft.com/office/drawing/2014/main" id="{00000000-0008-0000-0600-0000DC010000}"/>
            </a:ext>
          </a:extLst>
        </xdr:cNvPr>
        <xdr:cNvSpPr/>
      </xdr:nvSpPr>
      <xdr:spPr>
        <a:xfrm>
          <a:off x="10426700" y="16856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140547</xdr:rowOff>
    </xdr:from>
    <xdr:ext cx="469744" cy="259045"/>
    <xdr:sp textlink="">
      <xdr:nvSpPr>
        <xdr:cNvPr id="477" name="普通建設事業費 （ うち更新整備　）該当値テキスト">
          <a:extLst>
            <a:ext uri="{FF2B5EF4-FFF2-40B4-BE49-F238E27FC236}">
              <a16:creationId xmlns:a16="http://schemas.microsoft.com/office/drawing/2014/main" id="{00000000-0008-0000-0600-0000DD010000}"/>
            </a:ext>
          </a:extLst>
        </xdr:cNvPr>
        <xdr:cNvSpPr txBox="1"/>
      </xdr:nvSpPr>
      <xdr:spPr>
        <a:xfrm>
          <a:off x="10528300" y="16771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57034</xdr:rowOff>
    </xdr:from>
    <xdr:to>
      <xdr:col>50</xdr:col>
      <xdr:colOff>165100</xdr:colOff>
      <xdr:row>98</xdr:row>
      <xdr:rowOff>158634</xdr:rowOff>
    </xdr:to>
    <xdr:sp textlink="">
      <xdr:nvSpPr>
        <xdr:cNvPr id="478" name="楕円 477">
          <a:extLst>
            <a:ext uri="{FF2B5EF4-FFF2-40B4-BE49-F238E27FC236}">
              <a16:creationId xmlns:a16="http://schemas.microsoft.com/office/drawing/2014/main" id="{00000000-0008-0000-0600-0000DE010000}"/>
            </a:ext>
          </a:extLst>
        </xdr:cNvPr>
        <xdr:cNvSpPr/>
      </xdr:nvSpPr>
      <xdr:spPr>
        <a:xfrm>
          <a:off x="9588500" y="16859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98</xdr:row>
      <xdr:rowOff>149761</xdr:rowOff>
    </xdr:from>
    <xdr:ext cx="469744" cy="259045"/>
    <xdr:sp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404428" y="16951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34297</xdr:rowOff>
    </xdr:from>
    <xdr:to>
      <xdr:col>46</xdr:col>
      <xdr:colOff>38100</xdr:colOff>
      <xdr:row>98</xdr:row>
      <xdr:rowOff>135897</xdr:rowOff>
    </xdr:to>
    <xdr:sp textlink="">
      <xdr:nvSpPr>
        <xdr:cNvPr id="480" name="楕円 479">
          <a:extLst>
            <a:ext uri="{FF2B5EF4-FFF2-40B4-BE49-F238E27FC236}">
              <a16:creationId xmlns:a16="http://schemas.microsoft.com/office/drawing/2014/main" id="{00000000-0008-0000-0600-0000E0010000}"/>
            </a:ext>
          </a:extLst>
        </xdr:cNvPr>
        <xdr:cNvSpPr/>
      </xdr:nvSpPr>
      <xdr:spPr>
        <a:xfrm>
          <a:off x="8699500" y="16836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127024</xdr:rowOff>
    </xdr:from>
    <xdr:ext cx="534377" cy="259045"/>
    <xdr:sp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483111" y="16929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29249</xdr:rowOff>
    </xdr:from>
    <xdr:to>
      <xdr:col>41</xdr:col>
      <xdr:colOff>101600</xdr:colOff>
      <xdr:row>98</xdr:row>
      <xdr:rowOff>130849</xdr:rowOff>
    </xdr:to>
    <xdr:sp textlink="">
      <xdr:nvSpPr>
        <xdr:cNvPr id="482" name="楕円 481">
          <a:extLst>
            <a:ext uri="{FF2B5EF4-FFF2-40B4-BE49-F238E27FC236}">
              <a16:creationId xmlns:a16="http://schemas.microsoft.com/office/drawing/2014/main" id="{00000000-0008-0000-0600-0000E2010000}"/>
            </a:ext>
          </a:extLst>
        </xdr:cNvPr>
        <xdr:cNvSpPr/>
      </xdr:nvSpPr>
      <xdr:spPr>
        <a:xfrm>
          <a:off x="7810500" y="16831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121976</xdr:rowOff>
    </xdr:from>
    <xdr:ext cx="534377" cy="259045"/>
    <xdr:sp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594111" y="16924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42059</xdr:rowOff>
    </xdr:from>
    <xdr:to>
      <xdr:col>36</xdr:col>
      <xdr:colOff>165100</xdr:colOff>
      <xdr:row>98</xdr:row>
      <xdr:rowOff>143659</xdr:rowOff>
    </xdr:to>
    <xdr:sp textlink="">
      <xdr:nvSpPr>
        <xdr:cNvPr id="484" name="楕円 483">
          <a:extLst>
            <a:ext uri="{FF2B5EF4-FFF2-40B4-BE49-F238E27FC236}">
              <a16:creationId xmlns:a16="http://schemas.microsoft.com/office/drawing/2014/main" id="{00000000-0008-0000-0600-0000E4010000}"/>
            </a:ext>
          </a:extLst>
        </xdr:cNvPr>
        <xdr:cNvSpPr/>
      </xdr:nvSpPr>
      <xdr:spPr>
        <a:xfrm>
          <a:off x="6921500" y="168441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134786</xdr:rowOff>
    </xdr:from>
    <xdr:ext cx="534377" cy="259045"/>
    <xdr:sp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705111" y="16936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26</xdr:row>
      <xdr:rowOff>88900</xdr:rowOff>
    </xdr:from>
    <xdr:to>
      <xdr:col>85</xdr:col>
      <xdr:colOff>63500</xdr:colOff>
      <xdr:row>28</xdr:row>
      <xdr:rowOff>0</xdr:rowOff>
    </xdr:to>
    <xdr:sp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52081</xdr:rowOff>
    </xdr:from>
    <xdr:to>
      <xdr:col>85</xdr:col>
      <xdr:colOff>126364</xdr:colOff>
      <xdr:row>39</xdr:row>
      <xdr:rowOff>98878</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195581"/>
          <a:ext cx="1269" cy="15898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170208</xdr:rowOff>
    </xdr:from>
    <xdr:ext cx="599010" cy="259045"/>
    <xdr:sp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4970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52081</xdr:rowOff>
    </xdr:from>
    <xdr:to>
      <xdr:col>86</xdr:col>
      <xdr:colOff>25400</xdr:colOff>
      <xdr:row>30</xdr:row>
      <xdr:rowOff>52081</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195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60038</xdr:rowOff>
    </xdr:from>
    <xdr:to>
      <xdr:col>85</xdr:col>
      <xdr:colOff>127000</xdr:colOff>
      <xdr:row>39</xdr:row>
      <xdr:rowOff>97823</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746588"/>
          <a:ext cx="838200" cy="377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115968</xdr:rowOff>
    </xdr:from>
    <xdr:ext cx="534377" cy="259045"/>
    <xdr:sp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4596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93091</xdr:rowOff>
    </xdr:from>
    <xdr:to>
      <xdr:col>85</xdr:col>
      <xdr:colOff>177800</xdr:colOff>
      <xdr:row>39</xdr:row>
      <xdr:rowOff>23241</xdr:rowOff>
    </xdr:to>
    <xdr:sp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60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93893</xdr:rowOff>
    </xdr:from>
    <xdr:to>
      <xdr:col>81</xdr:col>
      <xdr:colOff>50800</xdr:colOff>
      <xdr:row>39</xdr:row>
      <xdr:rowOff>97823</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4592300" y="6780443"/>
          <a:ext cx="889000" cy="39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89988</xdr:rowOff>
    </xdr:from>
    <xdr:to>
      <xdr:col>81</xdr:col>
      <xdr:colOff>101600</xdr:colOff>
      <xdr:row>39</xdr:row>
      <xdr:rowOff>20138</xdr:rowOff>
    </xdr:to>
    <xdr:sp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605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36666</xdr:rowOff>
    </xdr:from>
    <xdr:ext cx="534377" cy="259045"/>
    <xdr:sp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380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71087</xdr:rowOff>
    </xdr:from>
    <xdr:to>
      <xdr:col>76</xdr:col>
      <xdr:colOff>114300</xdr:colOff>
      <xdr:row>39</xdr:row>
      <xdr:rowOff>93893</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6757637"/>
          <a:ext cx="889000" cy="22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76991</xdr:rowOff>
    </xdr:from>
    <xdr:to>
      <xdr:col>76</xdr:col>
      <xdr:colOff>165100</xdr:colOff>
      <xdr:row>39</xdr:row>
      <xdr:rowOff>7141</xdr:rowOff>
    </xdr:to>
    <xdr:sp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592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23668</xdr:rowOff>
    </xdr:from>
    <xdr:ext cx="534377" cy="259045"/>
    <xdr:sp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367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60909</xdr:rowOff>
    </xdr:from>
    <xdr:to>
      <xdr:col>71</xdr:col>
      <xdr:colOff>177800</xdr:colOff>
      <xdr:row>39</xdr:row>
      <xdr:rowOff>71087</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2814300" y="6747459"/>
          <a:ext cx="889000" cy="10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68250</xdr:rowOff>
    </xdr:from>
    <xdr:to>
      <xdr:col>72</xdr:col>
      <xdr:colOff>38100</xdr:colOff>
      <xdr:row>38</xdr:row>
      <xdr:rowOff>169850</xdr:rowOff>
    </xdr:to>
    <xdr:sp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5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14927</xdr:rowOff>
    </xdr:from>
    <xdr:ext cx="534377" cy="259045"/>
    <xdr:sp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358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41232</xdr:rowOff>
    </xdr:from>
    <xdr:to>
      <xdr:col>67</xdr:col>
      <xdr:colOff>101600</xdr:colOff>
      <xdr:row>38</xdr:row>
      <xdr:rowOff>142832</xdr:rowOff>
    </xdr:to>
    <xdr:sp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556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159359</xdr:rowOff>
    </xdr:from>
    <xdr:ext cx="534377" cy="259045"/>
    <xdr:sp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331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9238</xdr:rowOff>
    </xdr:from>
    <xdr:to>
      <xdr:col>85</xdr:col>
      <xdr:colOff>177800</xdr:colOff>
      <xdr:row>39</xdr:row>
      <xdr:rowOff>110838</xdr:rowOff>
    </xdr:to>
    <xdr:sp textlink="">
      <xdr:nvSpPr>
        <xdr:cNvPr id="535" name="楕円 534">
          <a:extLst>
            <a:ext uri="{FF2B5EF4-FFF2-40B4-BE49-F238E27FC236}">
              <a16:creationId xmlns:a16="http://schemas.microsoft.com/office/drawing/2014/main" id="{00000000-0008-0000-0600-000017020000}"/>
            </a:ext>
          </a:extLst>
        </xdr:cNvPr>
        <xdr:cNvSpPr/>
      </xdr:nvSpPr>
      <xdr:spPr>
        <a:xfrm>
          <a:off x="16268700" y="6695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95615</xdr:rowOff>
    </xdr:from>
    <xdr:ext cx="469744" cy="259045"/>
    <xdr:sp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610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47023</xdr:rowOff>
    </xdr:from>
    <xdr:to>
      <xdr:col>81</xdr:col>
      <xdr:colOff>101600</xdr:colOff>
      <xdr:row>39</xdr:row>
      <xdr:rowOff>148623</xdr:rowOff>
    </xdr:to>
    <xdr:sp textlink="">
      <xdr:nvSpPr>
        <xdr:cNvPr id="537" name="楕円 536">
          <a:extLst>
            <a:ext uri="{FF2B5EF4-FFF2-40B4-BE49-F238E27FC236}">
              <a16:creationId xmlns:a16="http://schemas.microsoft.com/office/drawing/2014/main" id="{00000000-0008-0000-0600-000019020000}"/>
            </a:ext>
          </a:extLst>
        </xdr:cNvPr>
        <xdr:cNvSpPr/>
      </xdr:nvSpPr>
      <xdr:spPr>
        <a:xfrm>
          <a:off x="15430500" y="6733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39</xdr:row>
      <xdr:rowOff>139750</xdr:rowOff>
    </xdr:from>
    <xdr:ext cx="313932" cy="259045"/>
    <xdr:sp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324333" y="682630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43093</xdr:rowOff>
    </xdr:from>
    <xdr:to>
      <xdr:col>76</xdr:col>
      <xdr:colOff>165100</xdr:colOff>
      <xdr:row>39</xdr:row>
      <xdr:rowOff>144693</xdr:rowOff>
    </xdr:to>
    <xdr:sp textlink="">
      <xdr:nvSpPr>
        <xdr:cNvPr id="539" name="楕円 538">
          <a:extLst>
            <a:ext uri="{FF2B5EF4-FFF2-40B4-BE49-F238E27FC236}">
              <a16:creationId xmlns:a16="http://schemas.microsoft.com/office/drawing/2014/main" id="{00000000-0008-0000-0600-00001B020000}"/>
            </a:ext>
          </a:extLst>
        </xdr:cNvPr>
        <xdr:cNvSpPr/>
      </xdr:nvSpPr>
      <xdr:spPr>
        <a:xfrm>
          <a:off x="14541500" y="6729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39</xdr:row>
      <xdr:rowOff>135820</xdr:rowOff>
    </xdr:from>
    <xdr:ext cx="378565" cy="259045"/>
    <xdr:sp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403017" y="68223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20287</xdr:rowOff>
    </xdr:from>
    <xdr:to>
      <xdr:col>72</xdr:col>
      <xdr:colOff>38100</xdr:colOff>
      <xdr:row>39</xdr:row>
      <xdr:rowOff>121887</xdr:rowOff>
    </xdr:to>
    <xdr:sp textlink="">
      <xdr:nvSpPr>
        <xdr:cNvPr id="541" name="楕円 540">
          <a:extLst>
            <a:ext uri="{FF2B5EF4-FFF2-40B4-BE49-F238E27FC236}">
              <a16:creationId xmlns:a16="http://schemas.microsoft.com/office/drawing/2014/main" id="{00000000-0008-0000-0600-00001D020000}"/>
            </a:ext>
          </a:extLst>
        </xdr:cNvPr>
        <xdr:cNvSpPr/>
      </xdr:nvSpPr>
      <xdr:spPr>
        <a:xfrm>
          <a:off x="13652500" y="6706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113014</xdr:rowOff>
    </xdr:from>
    <xdr:ext cx="469744" cy="259045"/>
    <xdr:sp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68428" y="6799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10109</xdr:rowOff>
    </xdr:from>
    <xdr:to>
      <xdr:col>67</xdr:col>
      <xdr:colOff>101600</xdr:colOff>
      <xdr:row>39</xdr:row>
      <xdr:rowOff>111709</xdr:rowOff>
    </xdr:to>
    <xdr:sp textlink="">
      <xdr:nvSpPr>
        <xdr:cNvPr id="543" name="楕円 542">
          <a:extLst>
            <a:ext uri="{FF2B5EF4-FFF2-40B4-BE49-F238E27FC236}">
              <a16:creationId xmlns:a16="http://schemas.microsoft.com/office/drawing/2014/main" id="{00000000-0008-0000-0600-00001F020000}"/>
            </a:ext>
          </a:extLst>
        </xdr:cNvPr>
        <xdr:cNvSpPr/>
      </xdr:nvSpPr>
      <xdr:spPr>
        <a:xfrm>
          <a:off x="12763500" y="6696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102836</xdr:rowOff>
    </xdr:from>
    <xdr:ext cx="469744" cy="259045"/>
    <xdr:sp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79428" y="67893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46</xdr:row>
      <xdr:rowOff>88900</xdr:rowOff>
    </xdr:from>
    <xdr:to>
      <xdr:col>85</xdr:col>
      <xdr:colOff>63500</xdr:colOff>
      <xdr:row>48</xdr:row>
      <xdr:rowOff>0</xdr:rowOff>
    </xdr:to>
    <xdr:sp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textlink="">
      <xdr:nvSpPr>
        <xdr:cNvPr id="584" name="楕円 583">
          <a:extLst>
            <a:ext uri="{FF2B5EF4-FFF2-40B4-BE49-F238E27FC236}">
              <a16:creationId xmlns:a16="http://schemas.microsoft.com/office/drawing/2014/main" id="{00000000-0008-0000-0600-000048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textlink="">
      <xdr:nvSpPr>
        <xdr:cNvPr id="586" name="楕円 585">
          <a:extLst>
            <a:ext uri="{FF2B5EF4-FFF2-40B4-BE49-F238E27FC236}">
              <a16:creationId xmlns:a16="http://schemas.microsoft.com/office/drawing/2014/main" id="{00000000-0008-0000-0600-00004A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textlink="">
      <xdr:nvSpPr>
        <xdr:cNvPr id="588" name="楕円 587">
          <a:extLst>
            <a:ext uri="{FF2B5EF4-FFF2-40B4-BE49-F238E27FC236}">
              <a16:creationId xmlns:a16="http://schemas.microsoft.com/office/drawing/2014/main" id="{00000000-0008-0000-0600-00004C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textlink="">
      <xdr:nvSpPr>
        <xdr:cNvPr id="590" name="楕円 589">
          <a:extLst>
            <a:ext uri="{FF2B5EF4-FFF2-40B4-BE49-F238E27FC236}">
              <a16:creationId xmlns:a16="http://schemas.microsoft.com/office/drawing/2014/main" id="{00000000-0008-0000-0600-00004E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textlink="">
      <xdr:nvSpPr>
        <xdr:cNvPr id="592" name="楕円 591">
          <a:extLst>
            <a:ext uri="{FF2B5EF4-FFF2-40B4-BE49-F238E27FC236}">
              <a16:creationId xmlns:a16="http://schemas.microsoft.com/office/drawing/2014/main" id="{00000000-0008-0000-0600-000050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66</xdr:row>
      <xdr:rowOff>88900</xdr:rowOff>
    </xdr:from>
    <xdr:to>
      <xdr:col>85</xdr:col>
      <xdr:colOff>63500</xdr:colOff>
      <xdr:row>68</xdr:row>
      <xdr:rowOff>0</xdr:rowOff>
    </xdr:to>
    <xdr:sp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98879</xdr:rowOff>
    </xdr:from>
    <xdr:to>
      <xdr:col>89</xdr:col>
      <xdr:colOff>177800</xdr:colOff>
      <xdr:row>79</xdr:row>
      <xdr:rowOff>98879</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128106</xdr:rowOff>
    </xdr:from>
    <xdr:ext cx="531299" cy="259045"/>
    <xdr:sp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1914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textlink="">
      <xdr:nvSpPr>
        <xdr:cNvPr id="619" name="公債費グラフ枠">
          <a:extLst>
            <a:ext uri="{FF2B5EF4-FFF2-40B4-BE49-F238E27FC236}">
              <a16:creationId xmlns:a16="http://schemas.microsoft.com/office/drawing/2014/main" id="{00000000-0008-0000-0600-00006B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87329</xdr:rowOff>
    </xdr:from>
    <xdr:to>
      <xdr:col>85</xdr:col>
      <xdr:colOff>126364</xdr:colOff>
      <xdr:row>79</xdr:row>
      <xdr:rowOff>148692</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flipV="1">
          <a:off x="16317595" y="12088829"/>
          <a:ext cx="1269" cy="1604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152519</xdr:rowOff>
    </xdr:from>
    <xdr:ext cx="534377" cy="259045"/>
    <xdr:sp textlink="">
      <xdr:nvSpPr>
        <xdr:cNvPr id="621" name="公債費最小値テキスト">
          <a:extLst>
            <a:ext uri="{FF2B5EF4-FFF2-40B4-BE49-F238E27FC236}">
              <a16:creationId xmlns:a16="http://schemas.microsoft.com/office/drawing/2014/main" id="{00000000-0008-0000-0600-00006D020000}"/>
            </a:ext>
          </a:extLst>
        </xdr:cNvPr>
        <xdr:cNvSpPr txBox="1"/>
      </xdr:nvSpPr>
      <xdr:spPr>
        <a:xfrm>
          <a:off x="16370300" y="13697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148692</xdr:rowOff>
    </xdr:from>
    <xdr:to>
      <xdr:col>86</xdr:col>
      <xdr:colOff>25400</xdr:colOff>
      <xdr:row>79</xdr:row>
      <xdr:rowOff>148692</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6230600" y="13693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34006</xdr:rowOff>
    </xdr:from>
    <xdr:ext cx="599010" cy="259045"/>
    <xdr:sp textlink="">
      <xdr:nvSpPr>
        <xdr:cNvPr id="623" name="公債費最大値テキスト">
          <a:extLst>
            <a:ext uri="{FF2B5EF4-FFF2-40B4-BE49-F238E27FC236}">
              <a16:creationId xmlns:a16="http://schemas.microsoft.com/office/drawing/2014/main" id="{00000000-0008-0000-0600-00006F020000}"/>
            </a:ext>
          </a:extLst>
        </xdr:cNvPr>
        <xdr:cNvSpPr txBox="1"/>
      </xdr:nvSpPr>
      <xdr:spPr>
        <a:xfrm>
          <a:off x="16370300" y="11864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87329</xdr:rowOff>
    </xdr:from>
    <xdr:to>
      <xdr:col>86</xdr:col>
      <xdr:colOff>25400</xdr:colOff>
      <xdr:row>70</xdr:row>
      <xdr:rowOff>87329</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6230600" y="120888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115860</xdr:rowOff>
    </xdr:from>
    <xdr:to>
      <xdr:col>85</xdr:col>
      <xdr:colOff>127000</xdr:colOff>
      <xdr:row>79</xdr:row>
      <xdr:rowOff>116731</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5481300" y="13660410"/>
          <a:ext cx="838200" cy="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163833</xdr:rowOff>
    </xdr:from>
    <xdr:ext cx="534377" cy="259045"/>
    <xdr:sp textlink="">
      <xdr:nvSpPr>
        <xdr:cNvPr id="626" name="公債費平均値テキスト">
          <a:extLst>
            <a:ext uri="{FF2B5EF4-FFF2-40B4-BE49-F238E27FC236}">
              <a16:creationId xmlns:a16="http://schemas.microsoft.com/office/drawing/2014/main" id="{00000000-0008-0000-0600-000072020000}"/>
            </a:ext>
          </a:extLst>
        </xdr:cNvPr>
        <xdr:cNvSpPr txBox="1"/>
      </xdr:nvSpPr>
      <xdr:spPr>
        <a:xfrm>
          <a:off x="16370300" y="128511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140956</xdr:rowOff>
    </xdr:from>
    <xdr:to>
      <xdr:col>85</xdr:col>
      <xdr:colOff>177800</xdr:colOff>
      <xdr:row>76</xdr:row>
      <xdr:rowOff>71106</xdr:rowOff>
    </xdr:to>
    <xdr:sp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6268700" y="12999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112213</xdr:rowOff>
    </xdr:from>
    <xdr:to>
      <xdr:col>81</xdr:col>
      <xdr:colOff>50800</xdr:colOff>
      <xdr:row>79</xdr:row>
      <xdr:rowOff>116731</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4592300" y="13656763"/>
          <a:ext cx="889000" cy="4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144809</xdr:rowOff>
    </xdr:from>
    <xdr:to>
      <xdr:col>81</xdr:col>
      <xdr:colOff>101600</xdr:colOff>
      <xdr:row>76</xdr:row>
      <xdr:rowOff>74960</xdr:rowOff>
    </xdr:to>
    <xdr:sp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5430500" y="13003559"/>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91486</xdr:rowOff>
    </xdr:from>
    <xdr:ext cx="534377" cy="259045"/>
    <xdr:sp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5214111" y="12778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112213</xdr:rowOff>
    </xdr:from>
    <xdr:to>
      <xdr:col>76</xdr:col>
      <xdr:colOff>114300</xdr:colOff>
      <xdr:row>79</xdr:row>
      <xdr:rowOff>122196</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3703300" y="13656763"/>
          <a:ext cx="889000" cy="9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155673</xdr:rowOff>
    </xdr:from>
    <xdr:to>
      <xdr:col>76</xdr:col>
      <xdr:colOff>165100</xdr:colOff>
      <xdr:row>76</xdr:row>
      <xdr:rowOff>85823</xdr:rowOff>
    </xdr:to>
    <xdr:sp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4541500" y="13014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102350</xdr:rowOff>
    </xdr:from>
    <xdr:ext cx="534377" cy="259045"/>
    <xdr:sp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4325111" y="127896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122196</xdr:rowOff>
    </xdr:from>
    <xdr:to>
      <xdr:col>71</xdr:col>
      <xdr:colOff>177800</xdr:colOff>
      <xdr:row>79</xdr:row>
      <xdr:rowOff>147560</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2814300" y="13666746"/>
          <a:ext cx="889000" cy="25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12112</xdr:rowOff>
    </xdr:from>
    <xdr:to>
      <xdr:col>72</xdr:col>
      <xdr:colOff>38100</xdr:colOff>
      <xdr:row>76</xdr:row>
      <xdr:rowOff>113712</xdr:rowOff>
    </xdr:to>
    <xdr:sp textlink="">
      <xdr:nvSpPr>
        <xdr:cNvPr id="635" name="フローチャート: 判断 634">
          <a:extLst>
            <a:ext uri="{FF2B5EF4-FFF2-40B4-BE49-F238E27FC236}">
              <a16:creationId xmlns:a16="http://schemas.microsoft.com/office/drawing/2014/main" id="{00000000-0008-0000-0600-00007B020000}"/>
            </a:ext>
          </a:extLst>
        </xdr:cNvPr>
        <xdr:cNvSpPr/>
      </xdr:nvSpPr>
      <xdr:spPr>
        <a:xfrm>
          <a:off x="13652500" y="13042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130239</xdr:rowOff>
    </xdr:from>
    <xdr:ext cx="534377" cy="259045"/>
    <xdr:sp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3436111" y="12817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125411</xdr:rowOff>
    </xdr:from>
    <xdr:to>
      <xdr:col>67</xdr:col>
      <xdr:colOff>101600</xdr:colOff>
      <xdr:row>76</xdr:row>
      <xdr:rowOff>55561</xdr:rowOff>
    </xdr:to>
    <xdr:sp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2763500" y="12984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72088</xdr:rowOff>
    </xdr:from>
    <xdr:ext cx="534377" cy="259045"/>
    <xdr:sp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547111" y="12759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65060</xdr:rowOff>
    </xdr:from>
    <xdr:to>
      <xdr:col>85</xdr:col>
      <xdr:colOff>177800</xdr:colOff>
      <xdr:row>79</xdr:row>
      <xdr:rowOff>166660</xdr:rowOff>
    </xdr:to>
    <xdr:sp textlink="">
      <xdr:nvSpPr>
        <xdr:cNvPr id="644" name="楕円 643">
          <a:extLst>
            <a:ext uri="{FF2B5EF4-FFF2-40B4-BE49-F238E27FC236}">
              <a16:creationId xmlns:a16="http://schemas.microsoft.com/office/drawing/2014/main" id="{00000000-0008-0000-0600-000084020000}"/>
            </a:ext>
          </a:extLst>
        </xdr:cNvPr>
        <xdr:cNvSpPr/>
      </xdr:nvSpPr>
      <xdr:spPr>
        <a:xfrm>
          <a:off x="16268700" y="13609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151437</xdr:rowOff>
    </xdr:from>
    <xdr:ext cx="534377" cy="259045"/>
    <xdr:sp textlink="">
      <xdr:nvSpPr>
        <xdr:cNvPr id="645" name="公債費該当値テキスト">
          <a:extLst>
            <a:ext uri="{FF2B5EF4-FFF2-40B4-BE49-F238E27FC236}">
              <a16:creationId xmlns:a16="http://schemas.microsoft.com/office/drawing/2014/main" id="{00000000-0008-0000-0600-000085020000}"/>
            </a:ext>
          </a:extLst>
        </xdr:cNvPr>
        <xdr:cNvSpPr txBox="1"/>
      </xdr:nvSpPr>
      <xdr:spPr>
        <a:xfrm>
          <a:off x="16370300" y="13524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65931</xdr:rowOff>
    </xdr:from>
    <xdr:to>
      <xdr:col>81</xdr:col>
      <xdr:colOff>101600</xdr:colOff>
      <xdr:row>79</xdr:row>
      <xdr:rowOff>167531</xdr:rowOff>
    </xdr:to>
    <xdr:sp textlink="">
      <xdr:nvSpPr>
        <xdr:cNvPr id="646" name="楕円 645">
          <a:extLst>
            <a:ext uri="{FF2B5EF4-FFF2-40B4-BE49-F238E27FC236}">
              <a16:creationId xmlns:a16="http://schemas.microsoft.com/office/drawing/2014/main" id="{00000000-0008-0000-0600-000086020000}"/>
            </a:ext>
          </a:extLst>
        </xdr:cNvPr>
        <xdr:cNvSpPr/>
      </xdr:nvSpPr>
      <xdr:spPr>
        <a:xfrm>
          <a:off x="15430500" y="13610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158658</xdr:rowOff>
    </xdr:from>
    <xdr:ext cx="534377" cy="259045"/>
    <xdr:sp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5214111" y="13703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61413</xdr:rowOff>
    </xdr:from>
    <xdr:to>
      <xdr:col>76</xdr:col>
      <xdr:colOff>165100</xdr:colOff>
      <xdr:row>79</xdr:row>
      <xdr:rowOff>163013</xdr:rowOff>
    </xdr:to>
    <xdr:sp textlink="">
      <xdr:nvSpPr>
        <xdr:cNvPr id="648" name="楕円 647">
          <a:extLst>
            <a:ext uri="{FF2B5EF4-FFF2-40B4-BE49-F238E27FC236}">
              <a16:creationId xmlns:a16="http://schemas.microsoft.com/office/drawing/2014/main" id="{00000000-0008-0000-0600-000088020000}"/>
            </a:ext>
          </a:extLst>
        </xdr:cNvPr>
        <xdr:cNvSpPr/>
      </xdr:nvSpPr>
      <xdr:spPr>
        <a:xfrm>
          <a:off x="14541500" y="13605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154140</xdr:rowOff>
    </xdr:from>
    <xdr:ext cx="534377" cy="259045"/>
    <xdr:sp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4325111" y="13698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71396</xdr:rowOff>
    </xdr:from>
    <xdr:to>
      <xdr:col>72</xdr:col>
      <xdr:colOff>38100</xdr:colOff>
      <xdr:row>80</xdr:row>
      <xdr:rowOff>1546</xdr:rowOff>
    </xdr:to>
    <xdr:sp textlink="">
      <xdr:nvSpPr>
        <xdr:cNvPr id="650" name="楕円 649">
          <a:extLst>
            <a:ext uri="{FF2B5EF4-FFF2-40B4-BE49-F238E27FC236}">
              <a16:creationId xmlns:a16="http://schemas.microsoft.com/office/drawing/2014/main" id="{00000000-0008-0000-0600-00008A020000}"/>
            </a:ext>
          </a:extLst>
        </xdr:cNvPr>
        <xdr:cNvSpPr/>
      </xdr:nvSpPr>
      <xdr:spPr>
        <a:xfrm>
          <a:off x="13652500" y="1361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164123</xdr:rowOff>
    </xdr:from>
    <xdr:ext cx="534377" cy="259045"/>
    <xdr:sp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436111" y="13708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96760</xdr:rowOff>
    </xdr:from>
    <xdr:to>
      <xdr:col>67</xdr:col>
      <xdr:colOff>101600</xdr:colOff>
      <xdr:row>80</xdr:row>
      <xdr:rowOff>26910</xdr:rowOff>
    </xdr:to>
    <xdr:sp textlink="">
      <xdr:nvSpPr>
        <xdr:cNvPr id="652" name="楕円 651">
          <a:extLst>
            <a:ext uri="{FF2B5EF4-FFF2-40B4-BE49-F238E27FC236}">
              <a16:creationId xmlns:a16="http://schemas.microsoft.com/office/drawing/2014/main" id="{00000000-0008-0000-0600-00008C020000}"/>
            </a:ext>
          </a:extLst>
        </xdr:cNvPr>
        <xdr:cNvSpPr/>
      </xdr:nvSpPr>
      <xdr:spPr>
        <a:xfrm>
          <a:off x="12763500" y="13641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80</xdr:row>
      <xdr:rowOff>18037</xdr:rowOff>
    </xdr:from>
    <xdr:ext cx="534377" cy="259045"/>
    <xdr:sp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547111" y="13734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textlink="">
      <xdr:nvSpPr>
        <xdr:cNvPr id="654" name="正方形/長方形 653">
          <a:extLst>
            <a:ext uri="{FF2B5EF4-FFF2-40B4-BE49-F238E27FC236}">
              <a16:creationId xmlns:a16="http://schemas.microsoft.com/office/drawing/2014/main" id="{00000000-0008-0000-0600-00008E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textlink="">
      <xdr:nvSpPr>
        <xdr:cNvPr id="655" name="正方形/長方形 654">
          <a:extLst>
            <a:ext uri="{FF2B5EF4-FFF2-40B4-BE49-F238E27FC236}">
              <a16:creationId xmlns:a16="http://schemas.microsoft.com/office/drawing/2014/main" id="{00000000-0008-0000-0600-00008F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textlink="">
      <xdr:nvSpPr>
        <xdr:cNvPr id="656" name="正方形/長方形 655">
          <a:extLst>
            <a:ext uri="{FF2B5EF4-FFF2-40B4-BE49-F238E27FC236}">
              <a16:creationId xmlns:a16="http://schemas.microsoft.com/office/drawing/2014/main" id="{00000000-0008-0000-0600-000090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textlink="">
      <xdr:nvSpPr>
        <xdr:cNvPr id="657" name="正方形/長方形 656">
          <a:extLst>
            <a:ext uri="{FF2B5EF4-FFF2-40B4-BE49-F238E27FC236}">
              <a16:creationId xmlns:a16="http://schemas.microsoft.com/office/drawing/2014/main" id="{00000000-0008-0000-0600-000091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textlink="">
      <xdr:nvSpPr>
        <xdr:cNvPr id="658" name="正方形/長方形 657">
          <a:extLst>
            <a:ext uri="{FF2B5EF4-FFF2-40B4-BE49-F238E27FC236}">
              <a16:creationId xmlns:a16="http://schemas.microsoft.com/office/drawing/2014/main" id="{00000000-0008-0000-0600-000092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textlink="">
      <xdr:nvSpPr>
        <xdr:cNvPr id="659" name="正方形/長方形 658">
          <a:extLst>
            <a:ext uri="{FF2B5EF4-FFF2-40B4-BE49-F238E27FC236}">
              <a16:creationId xmlns:a16="http://schemas.microsoft.com/office/drawing/2014/main" id="{00000000-0008-0000-0600-000093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86</xdr:row>
      <xdr:rowOff>88900</xdr:rowOff>
    </xdr:from>
    <xdr:to>
      <xdr:col>85</xdr:col>
      <xdr:colOff>63500</xdr:colOff>
      <xdr:row>88</xdr:row>
      <xdr:rowOff>0</xdr:rowOff>
    </xdr:to>
    <xdr:sp textlink="">
      <xdr:nvSpPr>
        <xdr:cNvPr id="660" name="正方形/長方形 659">
          <a:extLst>
            <a:ext uri="{FF2B5EF4-FFF2-40B4-BE49-F238E27FC236}">
              <a16:creationId xmlns:a16="http://schemas.microsoft.com/office/drawing/2014/main" id="{00000000-0008-0000-0600-000094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textlink="">
      <xdr:nvSpPr>
        <xdr:cNvPr id="661" name="正方形/長方形 660">
          <a:extLst>
            <a:ext uri="{FF2B5EF4-FFF2-40B4-BE49-F238E27FC236}">
              <a16:creationId xmlns:a16="http://schemas.microsoft.com/office/drawing/2014/main" id="{00000000-0008-0000-0600-000095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4" name="直線コネクタ 663">
          <a:extLst>
            <a:ext uri="{FF2B5EF4-FFF2-40B4-BE49-F238E27FC236}">
              <a16:creationId xmlns:a16="http://schemas.microsoft.com/office/drawing/2014/main" id="{00000000-0008-0000-0600-000098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textlink="">
      <xdr:nvSpPr>
        <xdr:cNvPr id="674" name="積立金グラフ枠">
          <a:extLst>
            <a:ext uri="{FF2B5EF4-FFF2-40B4-BE49-F238E27FC236}">
              <a16:creationId xmlns:a16="http://schemas.microsoft.com/office/drawing/2014/main" id="{00000000-0008-0000-0600-0000A2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94452</xdr:rowOff>
    </xdr:from>
    <xdr:to>
      <xdr:col>85</xdr:col>
      <xdr:colOff>126364</xdr:colOff>
      <xdr:row>98</xdr:row>
      <xdr:rowOff>133986</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flipV="1">
          <a:off x="16317595" y="15696402"/>
          <a:ext cx="1269" cy="12396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137813</xdr:rowOff>
    </xdr:from>
    <xdr:ext cx="469744" cy="259045"/>
    <xdr:sp textlink="">
      <xdr:nvSpPr>
        <xdr:cNvPr id="676" name="積立金最小値テキスト">
          <a:extLst>
            <a:ext uri="{FF2B5EF4-FFF2-40B4-BE49-F238E27FC236}">
              <a16:creationId xmlns:a16="http://schemas.microsoft.com/office/drawing/2014/main" id="{00000000-0008-0000-0600-0000A4020000}"/>
            </a:ext>
          </a:extLst>
        </xdr:cNvPr>
        <xdr:cNvSpPr txBox="1"/>
      </xdr:nvSpPr>
      <xdr:spPr>
        <a:xfrm>
          <a:off x="16370300" y="16939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133986</xdr:rowOff>
    </xdr:from>
    <xdr:to>
      <xdr:col>86</xdr:col>
      <xdr:colOff>25400</xdr:colOff>
      <xdr:row>98</xdr:row>
      <xdr:rowOff>133986</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6230600" y="16936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41129</xdr:rowOff>
    </xdr:from>
    <xdr:ext cx="599010" cy="259045"/>
    <xdr:sp textlink="">
      <xdr:nvSpPr>
        <xdr:cNvPr id="678" name="積立金最大値テキスト">
          <a:extLst>
            <a:ext uri="{FF2B5EF4-FFF2-40B4-BE49-F238E27FC236}">
              <a16:creationId xmlns:a16="http://schemas.microsoft.com/office/drawing/2014/main" id="{00000000-0008-0000-0600-0000A6020000}"/>
            </a:ext>
          </a:extLst>
        </xdr:cNvPr>
        <xdr:cNvSpPr txBox="1"/>
      </xdr:nvSpPr>
      <xdr:spPr>
        <a:xfrm>
          <a:off x="16370300" y="15471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544,794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94452</xdr:rowOff>
    </xdr:from>
    <xdr:to>
      <xdr:col>86</xdr:col>
      <xdr:colOff>25400</xdr:colOff>
      <xdr:row>91</xdr:row>
      <xdr:rowOff>94452</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6230600" y="15696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41653</xdr:rowOff>
    </xdr:from>
    <xdr:to>
      <xdr:col>85</xdr:col>
      <xdr:colOff>127000</xdr:colOff>
      <xdr:row>98</xdr:row>
      <xdr:rowOff>60232</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5481300" y="16843753"/>
          <a:ext cx="838200" cy="18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124122</xdr:rowOff>
    </xdr:from>
    <xdr:ext cx="534377" cy="259045"/>
    <xdr:sp textlink="">
      <xdr:nvSpPr>
        <xdr:cNvPr id="681" name="積立金平均値テキスト">
          <a:extLst>
            <a:ext uri="{FF2B5EF4-FFF2-40B4-BE49-F238E27FC236}">
              <a16:creationId xmlns:a16="http://schemas.microsoft.com/office/drawing/2014/main" id="{00000000-0008-0000-0600-0000A9020000}"/>
            </a:ext>
          </a:extLst>
        </xdr:cNvPr>
        <xdr:cNvSpPr txBox="1"/>
      </xdr:nvSpPr>
      <xdr:spPr>
        <a:xfrm>
          <a:off x="16370300" y="165833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101245</xdr:rowOff>
    </xdr:from>
    <xdr:to>
      <xdr:col>85</xdr:col>
      <xdr:colOff>177800</xdr:colOff>
      <xdr:row>98</xdr:row>
      <xdr:rowOff>31395</xdr:rowOff>
    </xdr:to>
    <xdr:sp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6268700" y="16731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10500</xdr:rowOff>
    </xdr:from>
    <xdr:to>
      <xdr:col>81</xdr:col>
      <xdr:colOff>50800</xdr:colOff>
      <xdr:row>98</xdr:row>
      <xdr:rowOff>60232</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4592300" y="16812600"/>
          <a:ext cx="889000" cy="49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118332</xdr:rowOff>
    </xdr:from>
    <xdr:to>
      <xdr:col>81</xdr:col>
      <xdr:colOff>101600</xdr:colOff>
      <xdr:row>98</xdr:row>
      <xdr:rowOff>48482</xdr:rowOff>
    </xdr:to>
    <xdr:sp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5430500" y="16748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65009</xdr:rowOff>
    </xdr:from>
    <xdr:ext cx="534377" cy="259045"/>
    <xdr:sp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5214111" y="16524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10500</xdr:rowOff>
    </xdr:from>
    <xdr:to>
      <xdr:col>76</xdr:col>
      <xdr:colOff>114300</xdr:colOff>
      <xdr:row>98</xdr:row>
      <xdr:rowOff>83852</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3703300" y="16812600"/>
          <a:ext cx="889000" cy="73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135139</xdr:rowOff>
    </xdr:from>
    <xdr:to>
      <xdr:col>76</xdr:col>
      <xdr:colOff>165100</xdr:colOff>
      <xdr:row>98</xdr:row>
      <xdr:rowOff>65289</xdr:rowOff>
    </xdr:to>
    <xdr:sp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4541500" y="16765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56416</xdr:rowOff>
    </xdr:from>
    <xdr:ext cx="534377" cy="259045"/>
    <xdr:sp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4325111" y="16858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83852</xdr:rowOff>
    </xdr:from>
    <xdr:to>
      <xdr:col>71</xdr:col>
      <xdr:colOff>177800</xdr:colOff>
      <xdr:row>98</xdr:row>
      <xdr:rowOff>100468</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2814300" y="16885952"/>
          <a:ext cx="889000" cy="166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10632</xdr:rowOff>
    </xdr:from>
    <xdr:to>
      <xdr:col>72</xdr:col>
      <xdr:colOff>38100</xdr:colOff>
      <xdr:row>98</xdr:row>
      <xdr:rowOff>112232</xdr:rowOff>
    </xdr:to>
    <xdr:sp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3652500" y="16812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128759</xdr:rowOff>
    </xdr:from>
    <xdr:ext cx="534377" cy="259045"/>
    <xdr:sp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3436111" y="16587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169943</xdr:rowOff>
    </xdr:from>
    <xdr:to>
      <xdr:col>67</xdr:col>
      <xdr:colOff>101600</xdr:colOff>
      <xdr:row>98</xdr:row>
      <xdr:rowOff>100093</xdr:rowOff>
    </xdr:to>
    <xdr:sp textlink="">
      <xdr:nvSpPr>
        <xdr:cNvPr id="692" name="フローチャート: 判断 691">
          <a:extLst>
            <a:ext uri="{FF2B5EF4-FFF2-40B4-BE49-F238E27FC236}">
              <a16:creationId xmlns:a16="http://schemas.microsoft.com/office/drawing/2014/main" id="{00000000-0008-0000-0600-0000B4020000}"/>
            </a:ext>
          </a:extLst>
        </xdr:cNvPr>
        <xdr:cNvSpPr/>
      </xdr:nvSpPr>
      <xdr:spPr>
        <a:xfrm>
          <a:off x="12763500" y="16800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116620</xdr:rowOff>
    </xdr:from>
    <xdr:ext cx="534377" cy="259045"/>
    <xdr:sp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2547111" y="16575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162303</xdr:rowOff>
    </xdr:from>
    <xdr:to>
      <xdr:col>85</xdr:col>
      <xdr:colOff>177800</xdr:colOff>
      <xdr:row>98</xdr:row>
      <xdr:rowOff>92453</xdr:rowOff>
    </xdr:to>
    <xdr:sp textlink="">
      <xdr:nvSpPr>
        <xdr:cNvPr id="699" name="楕円 698">
          <a:extLst>
            <a:ext uri="{FF2B5EF4-FFF2-40B4-BE49-F238E27FC236}">
              <a16:creationId xmlns:a16="http://schemas.microsoft.com/office/drawing/2014/main" id="{00000000-0008-0000-0600-0000BB020000}"/>
            </a:ext>
          </a:extLst>
        </xdr:cNvPr>
        <xdr:cNvSpPr/>
      </xdr:nvSpPr>
      <xdr:spPr>
        <a:xfrm>
          <a:off x="16268700" y="16792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79671</xdr:rowOff>
    </xdr:from>
    <xdr:ext cx="534377" cy="259045"/>
    <xdr:sp textlink="">
      <xdr:nvSpPr>
        <xdr:cNvPr id="700" name="積立金該当値テキスト">
          <a:extLst>
            <a:ext uri="{FF2B5EF4-FFF2-40B4-BE49-F238E27FC236}">
              <a16:creationId xmlns:a16="http://schemas.microsoft.com/office/drawing/2014/main" id="{00000000-0008-0000-0600-0000BC020000}"/>
            </a:ext>
          </a:extLst>
        </xdr:cNvPr>
        <xdr:cNvSpPr txBox="1"/>
      </xdr:nvSpPr>
      <xdr:spPr>
        <a:xfrm>
          <a:off x="16370300" y="16710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9432</xdr:rowOff>
    </xdr:from>
    <xdr:to>
      <xdr:col>81</xdr:col>
      <xdr:colOff>101600</xdr:colOff>
      <xdr:row>98</xdr:row>
      <xdr:rowOff>111032</xdr:rowOff>
    </xdr:to>
    <xdr:sp textlink="">
      <xdr:nvSpPr>
        <xdr:cNvPr id="701" name="楕円 700">
          <a:extLst>
            <a:ext uri="{FF2B5EF4-FFF2-40B4-BE49-F238E27FC236}">
              <a16:creationId xmlns:a16="http://schemas.microsoft.com/office/drawing/2014/main" id="{00000000-0008-0000-0600-0000BD020000}"/>
            </a:ext>
          </a:extLst>
        </xdr:cNvPr>
        <xdr:cNvSpPr/>
      </xdr:nvSpPr>
      <xdr:spPr>
        <a:xfrm>
          <a:off x="15430500" y="16811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102159</xdr:rowOff>
    </xdr:from>
    <xdr:ext cx="534377" cy="259045"/>
    <xdr:sp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14111" y="16904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131150</xdr:rowOff>
    </xdr:from>
    <xdr:to>
      <xdr:col>76</xdr:col>
      <xdr:colOff>165100</xdr:colOff>
      <xdr:row>98</xdr:row>
      <xdr:rowOff>61300</xdr:rowOff>
    </xdr:to>
    <xdr:sp textlink="">
      <xdr:nvSpPr>
        <xdr:cNvPr id="703" name="楕円 702">
          <a:extLst>
            <a:ext uri="{FF2B5EF4-FFF2-40B4-BE49-F238E27FC236}">
              <a16:creationId xmlns:a16="http://schemas.microsoft.com/office/drawing/2014/main" id="{00000000-0008-0000-0600-0000BF020000}"/>
            </a:ext>
          </a:extLst>
        </xdr:cNvPr>
        <xdr:cNvSpPr/>
      </xdr:nvSpPr>
      <xdr:spPr>
        <a:xfrm>
          <a:off x="14541500" y="1676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77827</xdr:rowOff>
    </xdr:from>
    <xdr:ext cx="534377" cy="259045"/>
    <xdr:sp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4325111" y="16537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33052</xdr:rowOff>
    </xdr:from>
    <xdr:to>
      <xdr:col>72</xdr:col>
      <xdr:colOff>38100</xdr:colOff>
      <xdr:row>98</xdr:row>
      <xdr:rowOff>134652</xdr:rowOff>
    </xdr:to>
    <xdr:sp textlink="">
      <xdr:nvSpPr>
        <xdr:cNvPr id="705" name="楕円 704">
          <a:extLst>
            <a:ext uri="{FF2B5EF4-FFF2-40B4-BE49-F238E27FC236}">
              <a16:creationId xmlns:a16="http://schemas.microsoft.com/office/drawing/2014/main" id="{00000000-0008-0000-0600-0000C1020000}"/>
            </a:ext>
          </a:extLst>
        </xdr:cNvPr>
        <xdr:cNvSpPr/>
      </xdr:nvSpPr>
      <xdr:spPr>
        <a:xfrm>
          <a:off x="13652500" y="16835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125779</xdr:rowOff>
    </xdr:from>
    <xdr:ext cx="534377" cy="259045"/>
    <xdr:sp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436111" y="16927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49668</xdr:rowOff>
    </xdr:from>
    <xdr:to>
      <xdr:col>67</xdr:col>
      <xdr:colOff>101600</xdr:colOff>
      <xdr:row>98</xdr:row>
      <xdr:rowOff>151268</xdr:rowOff>
    </xdr:to>
    <xdr:sp textlink="">
      <xdr:nvSpPr>
        <xdr:cNvPr id="707" name="楕円 706">
          <a:extLst>
            <a:ext uri="{FF2B5EF4-FFF2-40B4-BE49-F238E27FC236}">
              <a16:creationId xmlns:a16="http://schemas.microsoft.com/office/drawing/2014/main" id="{00000000-0008-0000-0600-0000C3020000}"/>
            </a:ext>
          </a:extLst>
        </xdr:cNvPr>
        <xdr:cNvSpPr/>
      </xdr:nvSpPr>
      <xdr:spPr>
        <a:xfrm>
          <a:off x="12763500" y="16851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142395</xdr:rowOff>
    </xdr:from>
    <xdr:ext cx="534377" cy="259045"/>
    <xdr:sp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2547111" y="16944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textlink="">
      <xdr:nvSpPr>
        <xdr:cNvPr id="709" name="正方形/長方形 708">
          <a:extLst>
            <a:ext uri="{FF2B5EF4-FFF2-40B4-BE49-F238E27FC236}">
              <a16:creationId xmlns:a16="http://schemas.microsoft.com/office/drawing/2014/main" id="{00000000-0008-0000-0600-0000C5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textlink="">
      <xdr:nvSpPr>
        <xdr:cNvPr id="710" name="正方形/長方形 709">
          <a:extLst>
            <a:ext uri="{FF2B5EF4-FFF2-40B4-BE49-F238E27FC236}">
              <a16:creationId xmlns:a16="http://schemas.microsoft.com/office/drawing/2014/main" id="{00000000-0008-0000-0600-0000C6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textlink="">
      <xdr:nvSpPr>
        <xdr:cNvPr id="711" name="正方形/長方形 710">
          <a:extLst>
            <a:ext uri="{FF2B5EF4-FFF2-40B4-BE49-F238E27FC236}">
              <a16:creationId xmlns:a16="http://schemas.microsoft.com/office/drawing/2014/main" id="{00000000-0008-0000-0600-0000C7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textlink="">
      <xdr:nvSpPr>
        <xdr:cNvPr id="712" name="正方形/長方形 711">
          <a:extLst>
            <a:ext uri="{FF2B5EF4-FFF2-40B4-BE49-F238E27FC236}">
              <a16:creationId xmlns:a16="http://schemas.microsoft.com/office/drawing/2014/main" id="{00000000-0008-0000-0600-0000C8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textlink="">
      <xdr:nvSpPr>
        <xdr:cNvPr id="713" name="正方形/長方形 712">
          <a:extLst>
            <a:ext uri="{FF2B5EF4-FFF2-40B4-BE49-F238E27FC236}">
              <a16:creationId xmlns:a16="http://schemas.microsoft.com/office/drawing/2014/main" id="{00000000-0008-0000-0600-0000C9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textlink="">
      <xdr:nvSpPr>
        <xdr:cNvPr id="714" name="正方形/長方形 713">
          <a:extLst>
            <a:ext uri="{FF2B5EF4-FFF2-40B4-BE49-F238E27FC236}">
              <a16:creationId xmlns:a16="http://schemas.microsoft.com/office/drawing/2014/main" id="{00000000-0008-0000-0600-0000CA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26</xdr:row>
      <xdr:rowOff>88900</xdr:rowOff>
    </xdr:from>
    <xdr:to>
      <xdr:col>116</xdr:col>
      <xdr:colOff>0</xdr:colOff>
      <xdr:row>28</xdr:row>
      <xdr:rowOff>0</xdr:rowOff>
    </xdr:to>
    <xdr:sp textlink="">
      <xdr:nvSpPr>
        <xdr:cNvPr id="715" name="正方形/長方形 714">
          <a:extLst>
            <a:ext uri="{FF2B5EF4-FFF2-40B4-BE49-F238E27FC236}">
              <a16:creationId xmlns:a16="http://schemas.microsoft.com/office/drawing/2014/main" id="{00000000-0008-0000-0600-0000CB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25400</xdr:rowOff>
    </xdr:from>
    <xdr:to>
      <xdr:col>120</xdr:col>
      <xdr:colOff>114300</xdr:colOff>
      <xdr:row>38</xdr:row>
      <xdr:rowOff>25400</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54627</xdr:rowOff>
    </xdr:from>
    <xdr:ext cx="248786" cy="259045"/>
    <xdr:sp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8039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82550</xdr:rowOff>
    </xdr:from>
    <xdr:to>
      <xdr:col>120</xdr:col>
      <xdr:colOff>114300</xdr:colOff>
      <xdr:row>31</xdr:row>
      <xdr:rowOff>82550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30</xdr:row>
      <xdr:rowOff>111777</xdr:rowOff>
    </xdr:from>
    <xdr:ext cx="531299" cy="259045"/>
    <xdr:sp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7756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textlink="">
      <xdr:nvSpPr>
        <xdr:cNvPr id="727" name="投資及び出資金グラフ枠">
          <a:extLst>
            <a:ext uri="{FF2B5EF4-FFF2-40B4-BE49-F238E27FC236}">
              <a16:creationId xmlns:a16="http://schemas.microsoft.com/office/drawing/2014/main" id="{00000000-0008-0000-0600-0000D7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112897</xdr:rowOff>
    </xdr:from>
    <xdr:to>
      <xdr:col>116</xdr:col>
      <xdr:colOff>62864</xdr:colOff>
      <xdr:row>38</xdr:row>
      <xdr:rowOff>25400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flipV="1">
          <a:off x="22159595" y="5256397"/>
          <a:ext cx="1269" cy="12841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29227</xdr:rowOff>
    </xdr:from>
    <xdr:ext cx="249299" cy="259045"/>
    <xdr:sp textlink="">
      <xdr:nvSpPr>
        <xdr:cNvPr id="729" name="投資及び出資金最小値テキスト">
          <a:extLst>
            <a:ext uri="{FF2B5EF4-FFF2-40B4-BE49-F238E27FC236}">
              <a16:creationId xmlns:a16="http://schemas.microsoft.com/office/drawing/2014/main" id="{00000000-0008-0000-0600-0000D9020000}"/>
            </a:ext>
          </a:extLst>
        </xdr:cNvPr>
        <xdr:cNvSpPr txBox="1"/>
      </xdr:nvSpPr>
      <xdr:spPr>
        <a:xfrm>
          <a:off x="22212300" y="6544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25400</xdr:rowOff>
    </xdr:from>
    <xdr:to>
      <xdr:col>116</xdr:col>
      <xdr:colOff>152400</xdr:colOff>
      <xdr:row>38</xdr:row>
      <xdr:rowOff>25400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22072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59574</xdr:rowOff>
    </xdr:from>
    <xdr:ext cx="534377" cy="259045"/>
    <xdr:sp textlink="">
      <xdr:nvSpPr>
        <xdr:cNvPr id="731" name="投資及び出資金最大値テキスト">
          <a:extLst>
            <a:ext uri="{FF2B5EF4-FFF2-40B4-BE49-F238E27FC236}">
              <a16:creationId xmlns:a16="http://schemas.microsoft.com/office/drawing/2014/main" id="{00000000-0008-0000-0600-0000DB020000}"/>
            </a:ext>
          </a:extLst>
        </xdr:cNvPr>
        <xdr:cNvSpPr txBox="1"/>
      </xdr:nvSpPr>
      <xdr:spPr>
        <a:xfrm>
          <a:off x="22212300" y="5031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112897</xdr:rowOff>
    </xdr:from>
    <xdr:to>
      <xdr:col>116</xdr:col>
      <xdr:colOff>152400</xdr:colOff>
      <xdr:row>30</xdr:row>
      <xdr:rowOff>112897</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2072600" y="52563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37</xdr:row>
      <xdr:rowOff>153130</xdr:rowOff>
    </xdr:from>
    <xdr:to>
      <xdr:col>116</xdr:col>
      <xdr:colOff>63500</xdr:colOff>
      <xdr:row>37</xdr:row>
      <xdr:rowOff>156159</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flipV="1">
          <a:off x="21323300" y="6496780"/>
          <a:ext cx="838200" cy="3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35</xdr:row>
      <xdr:rowOff>110805</xdr:rowOff>
    </xdr:from>
    <xdr:ext cx="469744" cy="259045"/>
    <xdr:sp textlink="">
      <xdr:nvSpPr>
        <xdr:cNvPr id="734" name="投資及び出資金平均値テキスト">
          <a:extLst>
            <a:ext uri="{FF2B5EF4-FFF2-40B4-BE49-F238E27FC236}">
              <a16:creationId xmlns:a16="http://schemas.microsoft.com/office/drawing/2014/main" id="{00000000-0008-0000-0600-0000DE020000}"/>
            </a:ext>
          </a:extLst>
        </xdr:cNvPr>
        <xdr:cNvSpPr txBox="1"/>
      </xdr:nvSpPr>
      <xdr:spPr>
        <a:xfrm>
          <a:off x="22212300" y="611155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87928</xdr:rowOff>
    </xdr:from>
    <xdr:to>
      <xdr:col>116</xdr:col>
      <xdr:colOff>114300</xdr:colOff>
      <xdr:row>37</xdr:row>
      <xdr:rowOff>18078</xdr:rowOff>
    </xdr:to>
    <xdr:sp textlink="">
      <xdr:nvSpPr>
        <xdr:cNvPr id="735" name="フローチャート: 判断 734">
          <a:extLst>
            <a:ext uri="{FF2B5EF4-FFF2-40B4-BE49-F238E27FC236}">
              <a16:creationId xmlns:a16="http://schemas.microsoft.com/office/drawing/2014/main" id="{00000000-0008-0000-0600-0000DF020000}"/>
            </a:ext>
          </a:extLst>
        </xdr:cNvPr>
        <xdr:cNvSpPr/>
      </xdr:nvSpPr>
      <xdr:spPr>
        <a:xfrm>
          <a:off x="22110700" y="6260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156159</xdr:rowOff>
    </xdr:from>
    <xdr:to>
      <xdr:col>111</xdr:col>
      <xdr:colOff>177800</xdr:colOff>
      <xdr:row>37</xdr:row>
      <xdr:rowOff>167932</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flipV="1">
          <a:off x="20434300" y="6499809"/>
          <a:ext cx="889000" cy="11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35</xdr:row>
      <xdr:rowOff>169024</xdr:rowOff>
    </xdr:from>
    <xdr:to>
      <xdr:col>112</xdr:col>
      <xdr:colOff>38100</xdr:colOff>
      <xdr:row>36</xdr:row>
      <xdr:rowOff>99174</xdr:rowOff>
    </xdr:to>
    <xdr:sp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21272500" y="6169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34</xdr:row>
      <xdr:rowOff>115701</xdr:rowOff>
    </xdr:from>
    <xdr:ext cx="469744" cy="259045"/>
    <xdr:sp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21088428" y="59450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37</xdr:row>
      <xdr:rowOff>167932</xdr:rowOff>
    </xdr:from>
    <xdr:to>
      <xdr:col>107</xdr:col>
      <xdr:colOff>50800</xdr:colOff>
      <xdr:row>37</xdr:row>
      <xdr:rowOff>169132</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19545300" y="6511582"/>
          <a:ext cx="889000" cy="1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137135</xdr:rowOff>
    </xdr:from>
    <xdr:to>
      <xdr:col>107</xdr:col>
      <xdr:colOff>101600</xdr:colOff>
      <xdr:row>37</xdr:row>
      <xdr:rowOff>67285</xdr:rowOff>
    </xdr:to>
    <xdr:sp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0383500" y="6309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35</xdr:row>
      <xdr:rowOff>83812</xdr:rowOff>
    </xdr:from>
    <xdr:ext cx="469744" cy="259045"/>
    <xdr:sp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0199428" y="6084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37</xdr:row>
      <xdr:rowOff>157874</xdr:rowOff>
    </xdr:from>
    <xdr:to>
      <xdr:col>102</xdr:col>
      <xdr:colOff>114300</xdr:colOff>
      <xdr:row>37</xdr:row>
      <xdr:rowOff>169132</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18656300" y="6501524"/>
          <a:ext cx="889000" cy="11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148565</xdr:rowOff>
    </xdr:from>
    <xdr:to>
      <xdr:col>102</xdr:col>
      <xdr:colOff>165100</xdr:colOff>
      <xdr:row>37</xdr:row>
      <xdr:rowOff>78715</xdr:rowOff>
    </xdr:to>
    <xdr:sp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19494500" y="6320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35</xdr:row>
      <xdr:rowOff>95242</xdr:rowOff>
    </xdr:from>
    <xdr:ext cx="469744" cy="259045"/>
    <xdr:sp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19310428" y="6095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46495</xdr:rowOff>
    </xdr:from>
    <xdr:to>
      <xdr:col>98</xdr:col>
      <xdr:colOff>38100</xdr:colOff>
      <xdr:row>37</xdr:row>
      <xdr:rowOff>148095</xdr:rowOff>
    </xdr:to>
    <xdr:sp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18605500" y="639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35</xdr:row>
      <xdr:rowOff>164622</xdr:rowOff>
    </xdr:from>
    <xdr:ext cx="469744" cy="259045"/>
    <xdr:sp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18421428" y="6165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102330</xdr:rowOff>
    </xdr:from>
    <xdr:to>
      <xdr:col>116</xdr:col>
      <xdr:colOff>114300</xdr:colOff>
      <xdr:row>38</xdr:row>
      <xdr:rowOff>32480</xdr:rowOff>
    </xdr:to>
    <xdr:sp textlink="">
      <xdr:nvSpPr>
        <xdr:cNvPr id="752" name="楕円 751">
          <a:extLst>
            <a:ext uri="{FF2B5EF4-FFF2-40B4-BE49-F238E27FC236}">
              <a16:creationId xmlns:a16="http://schemas.microsoft.com/office/drawing/2014/main" id="{00000000-0008-0000-0600-0000F0020000}"/>
            </a:ext>
          </a:extLst>
        </xdr:cNvPr>
        <xdr:cNvSpPr/>
      </xdr:nvSpPr>
      <xdr:spPr>
        <a:xfrm>
          <a:off x="22110700" y="644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17257</xdr:rowOff>
    </xdr:from>
    <xdr:ext cx="378565" cy="259045"/>
    <xdr:sp textlink="">
      <xdr:nvSpPr>
        <xdr:cNvPr id="753" name="投資及び出資金該当値テキスト">
          <a:extLst>
            <a:ext uri="{FF2B5EF4-FFF2-40B4-BE49-F238E27FC236}">
              <a16:creationId xmlns:a16="http://schemas.microsoft.com/office/drawing/2014/main" id="{00000000-0008-0000-0600-0000F1020000}"/>
            </a:ext>
          </a:extLst>
        </xdr:cNvPr>
        <xdr:cNvSpPr txBox="1"/>
      </xdr:nvSpPr>
      <xdr:spPr>
        <a:xfrm>
          <a:off x="22212300" y="63609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105359</xdr:rowOff>
    </xdr:from>
    <xdr:to>
      <xdr:col>112</xdr:col>
      <xdr:colOff>38100</xdr:colOff>
      <xdr:row>38</xdr:row>
      <xdr:rowOff>35509</xdr:rowOff>
    </xdr:to>
    <xdr:sp textlink="">
      <xdr:nvSpPr>
        <xdr:cNvPr id="754" name="楕円 753">
          <a:extLst>
            <a:ext uri="{FF2B5EF4-FFF2-40B4-BE49-F238E27FC236}">
              <a16:creationId xmlns:a16="http://schemas.microsoft.com/office/drawing/2014/main" id="{00000000-0008-0000-0600-0000F2020000}"/>
            </a:ext>
          </a:extLst>
        </xdr:cNvPr>
        <xdr:cNvSpPr/>
      </xdr:nvSpPr>
      <xdr:spPr>
        <a:xfrm>
          <a:off x="21272500" y="6449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38</xdr:row>
      <xdr:rowOff>26636</xdr:rowOff>
    </xdr:from>
    <xdr:ext cx="378565" cy="259045"/>
    <xdr:sp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134017" y="65417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117132</xdr:rowOff>
    </xdr:from>
    <xdr:to>
      <xdr:col>107</xdr:col>
      <xdr:colOff>101600</xdr:colOff>
      <xdr:row>38</xdr:row>
      <xdr:rowOff>47282</xdr:rowOff>
    </xdr:to>
    <xdr:sp textlink="">
      <xdr:nvSpPr>
        <xdr:cNvPr id="756" name="楕円 755">
          <a:extLst>
            <a:ext uri="{FF2B5EF4-FFF2-40B4-BE49-F238E27FC236}">
              <a16:creationId xmlns:a16="http://schemas.microsoft.com/office/drawing/2014/main" id="{00000000-0008-0000-0600-0000F4020000}"/>
            </a:ext>
          </a:extLst>
        </xdr:cNvPr>
        <xdr:cNvSpPr/>
      </xdr:nvSpPr>
      <xdr:spPr>
        <a:xfrm>
          <a:off x="20383500" y="6460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38</xdr:row>
      <xdr:rowOff>38409</xdr:rowOff>
    </xdr:from>
    <xdr:ext cx="378565" cy="259045"/>
    <xdr:sp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245017" y="655350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118332</xdr:rowOff>
    </xdr:from>
    <xdr:to>
      <xdr:col>102</xdr:col>
      <xdr:colOff>165100</xdr:colOff>
      <xdr:row>38</xdr:row>
      <xdr:rowOff>48482</xdr:rowOff>
    </xdr:to>
    <xdr:sp textlink="">
      <xdr:nvSpPr>
        <xdr:cNvPr id="758" name="楕円 757">
          <a:extLst>
            <a:ext uri="{FF2B5EF4-FFF2-40B4-BE49-F238E27FC236}">
              <a16:creationId xmlns:a16="http://schemas.microsoft.com/office/drawing/2014/main" id="{00000000-0008-0000-0600-0000F6020000}"/>
            </a:ext>
          </a:extLst>
        </xdr:cNvPr>
        <xdr:cNvSpPr/>
      </xdr:nvSpPr>
      <xdr:spPr>
        <a:xfrm>
          <a:off x="19494500" y="6461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38</xdr:row>
      <xdr:rowOff>39609</xdr:rowOff>
    </xdr:from>
    <xdr:ext cx="378565" cy="259045"/>
    <xdr:sp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56017" y="655470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107074</xdr:rowOff>
    </xdr:from>
    <xdr:to>
      <xdr:col>98</xdr:col>
      <xdr:colOff>38100</xdr:colOff>
      <xdr:row>38</xdr:row>
      <xdr:rowOff>37224</xdr:rowOff>
    </xdr:to>
    <xdr:sp textlink="">
      <xdr:nvSpPr>
        <xdr:cNvPr id="760" name="楕円 759">
          <a:extLst>
            <a:ext uri="{FF2B5EF4-FFF2-40B4-BE49-F238E27FC236}">
              <a16:creationId xmlns:a16="http://schemas.microsoft.com/office/drawing/2014/main" id="{00000000-0008-0000-0600-0000F8020000}"/>
            </a:ext>
          </a:extLst>
        </xdr:cNvPr>
        <xdr:cNvSpPr/>
      </xdr:nvSpPr>
      <xdr:spPr>
        <a:xfrm>
          <a:off x="18605500" y="6450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38</xdr:row>
      <xdr:rowOff>28351</xdr:rowOff>
    </xdr:from>
    <xdr:ext cx="378565" cy="259045"/>
    <xdr:sp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67017" y="65434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textlink="">
      <xdr:nvSpPr>
        <xdr:cNvPr id="762" name="正方形/長方形 761">
          <a:extLst>
            <a:ext uri="{FF2B5EF4-FFF2-40B4-BE49-F238E27FC236}">
              <a16:creationId xmlns:a16="http://schemas.microsoft.com/office/drawing/2014/main" id="{00000000-0008-0000-0600-0000FA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textlink="">
      <xdr:nvSpPr>
        <xdr:cNvPr id="764" name="正方形/長方形 763">
          <a:extLst>
            <a:ext uri="{FF2B5EF4-FFF2-40B4-BE49-F238E27FC236}">
              <a16:creationId xmlns:a16="http://schemas.microsoft.com/office/drawing/2014/main" id="{00000000-0008-0000-0600-0000FC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textlink="">
      <xdr:nvSpPr>
        <xdr:cNvPr id="766" name="正方形/長方形 765">
          <a:extLst>
            <a:ext uri="{FF2B5EF4-FFF2-40B4-BE49-F238E27FC236}">
              <a16:creationId xmlns:a16="http://schemas.microsoft.com/office/drawing/2014/main" id="{00000000-0008-0000-0600-0000FE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46</xdr:row>
      <xdr:rowOff>88900</xdr:rowOff>
    </xdr:from>
    <xdr:to>
      <xdr:col>116</xdr:col>
      <xdr:colOff>0</xdr:colOff>
      <xdr:row>48</xdr:row>
      <xdr:rowOff>0</xdr:rowOff>
    </xdr:to>
    <xdr:sp textlink="">
      <xdr:nvSpPr>
        <xdr:cNvPr id="768" name="正方形/長方形 767">
          <a:extLst>
            <a:ext uri="{FF2B5EF4-FFF2-40B4-BE49-F238E27FC236}">
              <a16:creationId xmlns:a16="http://schemas.microsoft.com/office/drawing/2014/main" id="{00000000-0008-0000-0600-000000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textlink="">
      <xdr:nvSpPr>
        <xdr:cNvPr id="769" name="正方形/長方形 768">
          <a:extLst>
            <a:ext uri="{FF2B5EF4-FFF2-40B4-BE49-F238E27FC236}">
              <a16:creationId xmlns:a16="http://schemas.microsoft.com/office/drawing/2014/main" id="{00000000-0008-0000-0600-000001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textlink="">
      <xdr:nvSpPr>
        <xdr:cNvPr id="782" name="貸付金グラフ枠">
          <a:extLst>
            <a:ext uri="{FF2B5EF4-FFF2-40B4-BE49-F238E27FC236}">
              <a16:creationId xmlns:a16="http://schemas.microsoft.com/office/drawing/2014/main" id="{00000000-0008-0000-0600-00000E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37607</xdr:rowOff>
    </xdr:from>
    <xdr:to>
      <xdr:col>116</xdr:col>
      <xdr:colOff>62864</xdr:colOff>
      <xdr:row>58</xdr:row>
      <xdr:rowOff>139700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flipV="1">
          <a:off x="22159595" y="8610107"/>
          <a:ext cx="1269" cy="1473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textlink="">
      <xdr:nvSpPr>
        <xdr:cNvPr id="784" name="貸付金最小値テキスト">
          <a:extLst>
            <a:ext uri="{FF2B5EF4-FFF2-40B4-BE49-F238E27FC236}">
              <a16:creationId xmlns:a16="http://schemas.microsoft.com/office/drawing/2014/main" id="{00000000-0008-0000-0600-000010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155734</xdr:rowOff>
    </xdr:from>
    <xdr:ext cx="534377" cy="259045"/>
    <xdr:sp textlink="">
      <xdr:nvSpPr>
        <xdr:cNvPr id="786" name="貸付金最大値テキスト">
          <a:extLst>
            <a:ext uri="{FF2B5EF4-FFF2-40B4-BE49-F238E27FC236}">
              <a16:creationId xmlns:a16="http://schemas.microsoft.com/office/drawing/2014/main" id="{00000000-0008-0000-0600-000012030000}"/>
            </a:ext>
          </a:extLst>
        </xdr:cNvPr>
        <xdr:cNvSpPr txBox="1"/>
      </xdr:nvSpPr>
      <xdr:spPr>
        <a:xfrm>
          <a:off x="22212300" y="8385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37607</xdr:rowOff>
    </xdr:from>
    <xdr:to>
      <xdr:col>116</xdr:col>
      <xdr:colOff>152400</xdr:colOff>
      <xdr:row>50</xdr:row>
      <xdr:rowOff>37607</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22072600" y="8610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135003</xdr:rowOff>
    </xdr:from>
    <xdr:ext cx="469744" cy="259045"/>
    <xdr:sp textlink="">
      <xdr:nvSpPr>
        <xdr:cNvPr id="789" name="貸付金平均値テキスト">
          <a:extLst>
            <a:ext uri="{FF2B5EF4-FFF2-40B4-BE49-F238E27FC236}">
              <a16:creationId xmlns:a16="http://schemas.microsoft.com/office/drawing/2014/main" id="{00000000-0008-0000-0600-000015030000}"/>
            </a:ext>
          </a:extLst>
        </xdr:cNvPr>
        <xdr:cNvSpPr txBox="1"/>
      </xdr:nvSpPr>
      <xdr:spPr>
        <a:xfrm>
          <a:off x="22212300" y="97362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112126</xdr:rowOff>
    </xdr:from>
    <xdr:to>
      <xdr:col>116</xdr:col>
      <xdr:colOff>114300</xdr:colOff>
      <xdr:row>58</xdr:row>
      <xdr:rowOff>42276</xdr:rowOff>
    </xdr:to>
    <xdr:sp textlink="">
      <xdr:nvSpPr>
        <xdr:cNvPr id="790" name="フローチャート: 判断 789">
          <a:extLst>
            <a:ext uri="{FF2B5EF4-FFF2-40B4-BE49-F238E27FC236}">
              <a16:creationId xmlns:a16="http://schemas.microsoft.com/office/drawing/2014/main" id="{00000000-0008-0000-0600-000016030000}"/>
            </a:ext>
          </a:extLst>
        </xdr:cNvPr>
        <xdr:cNvSpPr/>
      </xdr:nvSpPr>
      <xdr:spPr>
        <a:xfrm>
          <a:off x="22110700" y="98847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129865</xdr:rowOff>
    </xdr:from>
    <xdr:to>
      <xdr:col>112</xdr:col>
      <xdr:colOff>38100</xdr:colOff>
      <xdr:row>58</xdr:row>
      <xdr:rowOff>60015</xdr:rowOff>
    </xdr:to>
    <xdr:sp textlink="">
      <xdr:nvSpPr>
        <xdr:cNvPr id="792" name="フローチャート: 判断 791">
          <a:extLst>
            <a:ext uri="{FF2B5EF4-FFF2-40B4-BE49-F238E27FC236}">
              <a16:creationId xmlns:a16="http://schemas.microsoft.com/office/drawing/2014/main" id="{00000000-0008-0000-0600-000018030000}"/>
            </a:ext>
          </a:extLst>
        </xdr:cNvPr>
        <xdr:cNvSpPr/>
      </xdr:nvSpPr>
      <xdr:spPr>
        <a:xfrm>
          <a:off x="21272500" y="9902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76542</xdr:rowOff>
    </xdr:from>
    <xdr:ext cx="469744" cy="259045"/>
    <xdr:sp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21088428" y="9677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150896</xdr:rowOff>
    </xdr:from>
    <xdr:to>
      <xdr:col>107</xdr:col>
      <xdr:colOff>101600</xdr:colOff>
      <xdr:row>58</xdr:row>
      <xdr:rowOff>81046</xdr:rowOff>
    </xdr:to>
    <xdr:sp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20383500" y="9923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97573</xdr:rowOff>
    </xdr:from>
    <xdr:ext cx="469744" cy="259045"/>
    <xdr:sp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0199428" y="96987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42357</xdr:rowOff>
    </xdr:from>
    <xdr:to>
      <xdr:col>102</xdr:col>
      <xdr:colOff>165100</xdr:colOff>
      <xdr:row>57</xdr:row>
      <xdr:rowOff>143957</xdr:rowOff>
    </xdr:to>
    <xdr:sp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19494500" y="9815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55</xdr:row>
      <xdr:rowOff>160484</xdr:rowOff>
    </xdr:from>
    <xdr:ext cx="469744" cy="259045"/>
    <xdr:sp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9310428" y="95902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56</xdr:row>
      <xdr:rowOff>141204</xdr:rowOff>
    </xdr:from>
    <xdr:to>
      <xdr:col>98</xdr:col>
      <xdr:colOff>38100</xdr:colOff>
      <xdr:row>57</xdr:row>
      <xdr:rowOff>71354</xdr:rowOff>
    </xdr:to>
    <xdr:sp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18605500" y="9742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55</xdr:row>
      <xdr:rowOff>87881</xdr:rowOff>
    </xdr:from>
    <xdr:ext cx="469744" cy="259045"/>
    <xdr:sp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18421428" y="95176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textlink="">
      <xdr:nvSpPr>
        <xdr:cNvPr id="807" name="楕円 806">
          <a:extLst>
            <a:ext uri="{FF2B5EF4-FFF2-40B4-BE49-F238E27FC236}">
              <a16:creationId xmlns:a16="http://schemas.microsoft.com/office/drawing/2014/main" id="{00000000-0008-0000-0600-000027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3827</xdr:rowOff>
    </xdr:from>
    <xdr:ext cx="249299" cy="259045"/>
    <xdr:sp textlink="">
      <xdr:nvSpPr>
        <xdr:cNvPr id="808" name="貸付金該当値テキスト">
          <a:extLst>
            <a:ext uri="{FF2B5EF4-FFF2-40B4-BE49-F238E27FC236}">
              <a16:creationId xmlns:a16="http://schemas.microsoft.com/office/drawing/2014/main" id="{00000000-0008-0000-0600-000028030000}"/>
            </a:ext>
          </a:extLst>
        </xdr:cNvPr>
        <xdr:cNvSpPr txBox="1"/>
      </xdr:nvSpPr>
      <xdr:spPr>
        <a:xfrm>
          <a:off x="22212300" y="994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textlink="">
      <xdr:nvSpPr>
        <xdr:cNvPr id="809" name="楕円 808">
          <a:extLst>
            <a:ext uri="{FF2B5EF4-FFF2-40B4-BE49-F238E27FC236}">
              <a16:creationId xmlns:a16="http://schemas.microsoft.com/office/drawing/2014/main" id="{00000000-0008-0000-0600-000029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textlink="">
      <xdr:nvSpPr>
        <xdr:cNvPr id="811" name="楕円 810">
          <a:extLst>
            <a:ext uri="{FF2B5EF4-FFF2-40B4-BE49-F238E27FC236}">
              <a16:creationId xmlns:a16="http://schemas.microsoft.com/office/drawing/2014/main" id="{00000000-0008-0000-0600-00002B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textlink="">
      <xdr:nvSpPr>
        <xdr:cNvPr id="813" name="楕円 812">
          <a:extLst>
            <a:ext uri="{FF2B5EF4-FFF2-40B4-BE49-F238E27FC236}">
              <a16:creationId xmlns:a16="http://schemas.microsoft.com/office/drawing/2014/main" id="{00000000-0008-0000-0600-00002D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textlink="">
      <xdr:nvSpPr>
        <xdr:cNvPr id="815" name="楕円 814">
          <a:extLst>
            <a:ext uri="{FF2B5EF4-FFF2-40B4-BE49-F238E27FC236}">
              <a16:creationId xmlns:a16="http://schemas.microsoft.com/office/drawing/2014/main" id="{00000000-0008-0000-0600-00002F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textlink="">
      <xdr:nvSpPr>
        <xdr:cNvPr id="817" name="正方形/長方形 816">
          <a:extLst>
            <a:ext uri="{FF2B5EF4-FFF2-40B4-BE49-F238E27FC236}">
              <a16:creationId xmlns:a16="http://schemas.microsoft.com/office/drawing/2014/main" id="{00000000-0008-0000-0600-000031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textlink="">
      <xdr:nvSpPr>
        <xdr:cNvPr id="818" name="正方形/長方形 817">
          <a:extLst>
            <a:ext uri="{FF2B5EF4-FFF2-40B4-BE49-F238E27FC236}">
              <a16:creationId xmlns:a16="http://schemas.microsoft.com/office/drawing/2014/main" id="{00000000-0008-0000-0600-000032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textlink="">
      <xdr:nvSpPr>
        <xdr:cNvPr id="819" name="正方形/長方形 818">
          <a:extLst>
            <a:ext uri="{FF2B5EF4-FFF2-40B4-BE49-F238E27FC236}">
              <a16:creationId xmlns:a16="http://schemas.microsoft.com/office/drawing/2014/main" id="{00000000-0008-0000-0600-000033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textlink="">
      <xdr:nvSpPr>
        <xdr:cNvPr id="820" name="正方形/長方形 819">
          <a:extLst>
            <a:ext uri="{FF2B5EF4-FFF2-40B4-BE49-F238E27FC236}">
              <a16:creationId xmlns:a16="http://schemas.microsoft.com/office/drawing/2014/main" id="{00000000-0008-0000-0600-000034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textlink="">
      <xdr:nvSpPr>
        <xdr:cNvPr id="821" name="正方形/長方形 820">
          <a:extLst>
            <a:ext uri="{FF2B5EF4-FFF2-40B4-BE49-F238E27FC236}">
              <a16:creationId xmlns:a16="http://schemas.microsoft.com/office/drawing/2014/main" id="{00000000-0008-0000-0600-000035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textlink="">
      <xdr:nvSpPr>
        <xdr:cNvPr id="822" name="正方形/長方形 821">
          <a:extLst>
            <a:ext uri="{FF2B5EF4-FFF2-40B4-BE49-F238E27FC236}">
              <a16:creationId xmlns:a16="http://schemas.microsoft.com/office/drawing/2014/main" id="{00000000-0008-0000-0600-000036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66</xdr:row>
      <xdr:rowOff>88900</xdr:rowOff>
    </xdr:from>
    <xdr:to>
      <xdr:col>116</xdr:col>
      <xdr:colOff>0</xdr:colOff>
      <xdr:row>68</xdr:row>
      <xdr:rowOff>0</xdr:rowOff>
    </xdr:to>
    <xdr:sp textlink="">
      <xdr:nvSpPr>
        <xdr:cNvPr id="823" name="正方形/長方形 822">
          <a:extLst>
            <a:ext uri="{FF2B5EF4-FFF2-40B4-BE49-F238E27FC236}">
              <a16:creationId xmlns:a16="http://schemas.microsoft.com/office/drawing/2014/main" id="{00000000-0008-0000-0600-000037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textlink="">
      <xdr:nvSpPr>
        <xdr:cNvPr id="824" name="正方形/長方形 823">
          <a:extLst>
            <a:ext uri="{FF2B5EF4-FFF2-40B4-BE49-F238E27FC236}">
              <a16:creationId xmlns:a16="http://schemas.microsoft.com/office/drawing/2014/main" id="{00000000-0008-0000-0600-000038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6" name="直線コネクタ 825">
          <a:extLst>
            <a:ext uri="{FF2B5EF4-FFF2-40B4-BE49-F238E27FC236}">
              <a16:creationId xmlns:a16="http://schemas.microsoft.com/office/drawing/2014/main" id="{00000000-0008-0000-0600-00003A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5642</xdr:rowOff>
    </xdr:from>
    <xdr:ext cx="595419" cy="259045"/>
    <xdr:sp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textlink="">
      <xdr:nvSpPr>
        <xdr:cNvPr id="842" name="繰出金グラフ枠">
          <a:extLst>
            <a:ext uri="{FF2B5EF4-FFF2-40B4-BE49-F238E27FC236}">
              <a16:creationId xmlns:a16="http://schemas.microsoft.com/office/drawing/2014/main" id="{00000000-0008-0000-0600-00004A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83644</xdr:rowOff>
    </xdr:from>
    <xdr:to>
      <xdr:col>116</xdr:col>
      <xdr:colOff>62864</xdr:colOff>
      <xdr:row>79</xdr:row>
      <xdr:rowOff>89621</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2159595" y="12085144"/>
          <a:ext cx="1269" cy="15490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93448</xdr:rowOff>
    </xdr:from>
    <xdr:ext cx="534377" cy="259045"/>
    <xdr:sp textlink="">
      <xdr:nvSpPr>
        <xdr:cNvPr id="844" name="繰出金最小値テキスト">
          <a:extLst>
            <a:ext uri="{FF2B5EF4-FFF2-40B4-BE49-F238E27FC236}">
              <a16:creationId xmlns:a16="http://schemas.microsoft.com/office/drawing/2014/main" id="{00000000-0008-0000-0600-00004C030000}"/>
            </a:ext>
          </a:extLst>
        </xdr:cNvPr>
        <xdr:cNvSpPr txBox="1"/>
      </xdr:nvSpPr>
      <xdr:spPr>
        <a:xfrm>
          <a:off x="22212300" y="13637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40,567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89621</xdr:rowOff>
    </xdr:from>
    <xdr:to>
      <xdr:col>116</xdr:col>
      <xdr:colOff>152400</xdr:colOff>
      <xdr:row>79</xdr:row>
      <xdr:rowOff>89621</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22072600" y="136341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30321</xdr:rowOff>
    </xdr:from>
    <xdr:ext cx="599010" cy="259045"/>
    <xdr:sp textlink="">
      <xdr:nvSpPr>
        <xdr:cNvPr id="846" name="繰出金最大値テキスト">
          <a:extLst>
            <a:ext uri="{FF2B5EF4-FFF2-40B4-BE49-F238E27FC236}">
              <a16:creationId xmlns:a16="http://schemas.microsoft.com/office/drawing/2014/main" id="{00000000-0008-0000-0600-00004E030000}"/>
            </a:ext>
          </a:extLst>
        </xdr:cNvPr>
        <xdr:cNvSpPr txBox="1"/>
      </xdr:nvSpPr>
      <xdr:spPr>
        <a:xfrm>
          <a:off x="22212300" y="118603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135,433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83644</xdr:rowOff>
    </xdr:from>
    <xdr:to>
      <xdr:col>116</xdr:col>
      <xdr:colOff>152400</xdr:colOff>
      <xdr:row>70</xdr:row>
      <xdr:rowOff>83644</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2072600" y="12085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78</xdr:row>
      <xdr:rowOff>46431</xdr:rowOff>
    </xdr:from>
    <xdr:to>
      <xdr:col>116</xdr:col>
      <xdr:colOff>63500</xdr:colOff>
      <xdr:row>78</xdr:row>
      <xdr:rowOff>153040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1323300" y="13419531"/>
          <a:ext cx="838200" cy="106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110879</xdr:rowOff>
    </xdr:from>
    <xdr:ext cx="534377" cy="259045"/>
    <xdr:sp textlink="">
      <xdr:nvSpPr>
        <xdr:cNvPr id="849" name="繰出金平均値テキスト">
          <a:extLst>
            <a:ext uri="{FF2B5EF4-FFF2-40B4-BE49-F238E27FC236}">
              <a16:creationId xmlns:a16="http://schemas.microsoft.com/office/drawing/2014/main" id="{00000000-0008-0000-0600-000051030000}"/>
            </a:ext>
          </a:extLst>
        </xdr:cNvPr>
        <xdr:cNvSpPr txBox="1"/>
      </xdr:nvSpPr>
      <xdr:spPr>
        <a:xfrm>
          <a:off x="22212300" y="129696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69,055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88002</xdr:rowOff>
    </xdr:from>
    <xdr:to>
      <xdr:col>116</xdr:col>
      <xdr:colOff>114300</xdr:colOff>
      <xdr:row>77</xdr:row>
      <xdr:rowOff>18152</xdr:rowOff>
    </xdr:to>
    <xdr:sp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2110700" y="13118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78</xdr:row>
      <xdr:rowOff>46431</xdr:rowOff>
    </xdr:from>
    <xdr:to>
      <xdr:col>111</xdr:col>
      <xdr:colOff>177800</xdr:colOff>
      <xdr:row>78</xdr:row>
      <xdr:rowOff>94993</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0434300" y="13419531"/>
          <a:ext cx="889000" cy="4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75608</xdr:rowOff>
    </xdr:from>
    <xdr:to>
      <xdr:col>112</xdr:col>
      <xdr:colOff>38100</xdr:colOff>
      <xdr:row>77</xdr:row>
      <xdr:rowOff>5758</xdr:rowOff>
    </xdr:to>
    <xdr:sp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21272500" y="13105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22286</xdr:rowOff>
    </xdr:from>
    <xdr:ext cx="534377" cy="259045"/>
    <xdr:sp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21056111" y="12881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78</xdr:row>
      <xdr:rowOff>94993</xdr:rowOff>
    </xdr:from>
    <xdr:to>
      <xdr:col>107</xdr:col>
      <xdr:colOff>50800</xdr:colOff>
      <xdr:row>78</xdr:row>
      <xdr:rowOff>113232</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19545300" y="13468093"/>
          <a:ext cx="889000" cy="18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67118</xdr:rowOff>
    </xdr:from>
    <xdr:to>
      <xdr:col>107</xdr:col>
      <xdr:colOff>101600</xdr:colOff>
      <xdr:row>76</xdr:row>
      <xdr:rowOff>168718</xdr:rowOff>
    </xdr:to>
    <xdr:sp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0383500" y="13097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13795</xdr:rowOff>
    </xdr:from>
    <xdr:ext cx="534377" cy="259045"/>
    <xdr:sp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0167111" y="12872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78</xdr:row>
      <xdr:rowOff>113232</xdr:rowOff>
    </xdr:from>
    <xdr:to>
      <xdr:col>102</xdr:col>
      <xdr:colOff>114300</xdr:colOff>
      <xdr:row>78</xdr:row>
      <xdr:rowOff>147996</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8656300" y="13486332"/>
          <a:ext cx="889000" cy="34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69028</xdr:rowOff>
    </xdr:from>
    <xdr:to>
      <xdr:col>102</xdr:col>
      <xdr:colOff>165100</xdr:colOff>
      <xdr:row>76</xdr:row>
      <xdr:rowOff>170628</xdr:rowOff>
    </xdr:to>
    <xdr:sp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19494500" y="13099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15705</xdr:rowOff>
    </xdr:from>
    <xdr:ext cx="534377" cy="259045"/>
    <xdr:sp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9278111" y="12874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58365</xdr:rowOff>
    </xdr:from>
    <xdr:to>
      <xdr:col>98</xdr:col>
      <xdr:colOff>38100</xdr:colOff>
      <xdr:row>76</xdr:row>
      <xdr:rowOff>159965</xdr:rowOff>
    </xdr:to>
    <xdr:sp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8605500" y="1308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5042</xdr:rowOff>
    </xdr:from>
    <xdr:ext cx="534377" cy="259045"/>
    <xdr:sp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8389111" y="12863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78</xdr:row>
      <xdr:rowOff>102240</xdr:rowOff>
    </xdr:from>
    <xdr:to>
      <xdr:col>116</xdr:col>
      <xdr:colOff>114300</xdr:colOff>
      <xdr:row>79</xdr:row>
      <xdr:rowOff>32390</xdr:rowOff>
    </xdr:to>
    <xdr:sp textlink="">
      <xdr:nvSpPr>
        <xdr:cNvPr id="867" name="楕円 866">
          <a:extLst>
            <a:ext uri="{FF2B5EF4-FFF2-40B4-BE49-F238E27FC236}">
              <a16:creationId xmlns:a16="http://schemas.microsoft.com/office/drawing/2014/main" id="{00000000-0008-0000-0600-000063030000}"/>
            </a:ext>
          </a:extLst>
        </xdr:cNvPr>
        <xdr:cNvSpPr/>
      </xdr:nvSpPr>
      <xdr:spPr>
        <a:xfrm>
          <a:off x="22110700" y="1347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78</xdr:row>
      <xdr:rowOff>17167</xdr:rowOff>
    </xdr:from>
    <xdr:ext cx="534377" cy="259045"/>
    <xdr:sp textlink="">
      <xdr:nvSpPr>
        <xdr:cNvPr id="868" name="繰出金該当値テキスト">
          <a:extLst>
            <a:ext uri="{FF2B5EF4-FFF2-40B4-BE49-F238E27FC236}">
              <a16:creationId xmlns:a16="http://schemas.microsoft.com/office/drawing/2014/main" id="{00000000-0008-0000-0600-000064030000}"/>
            </a:ext>
          </a:extLst>
        </xdr:cNvPr>
        <xdr:cNvSpPr txBox="1"/>
      </xdr:nvSpPr>
      <xdr:spPr>
        <a:xfrm>
          <a:off x="22212300" y="13390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167081</xdr:rowOff>
    </xdr:from>
    <xdr:to>
      <xdr:col>112</xdr:col>
      <xdr:colOff>38100</xdr:colOff>
      <xdr:row>78</xdr:row>
      <xdr:rowOff>97231</xdr:rowOff>
    </xdr:to>
    <xdr:sp textlink="">
      <xdr:nvSpPr>
        <xdr:cNvPr id="869" name="楕円 868">
          <a:extLst>
            <a:ext uri="{FF2B5EF4-FFF2-40B4-BE49-F238E27FC236}">
              <a16:creationId xmlns:a16="http://schemas.microsoft.com/office/drawing/2014/main" id="{00000000-0008-0000-0600-000065030000}"/>
            </a:ext>
          </a:extLst>
        </xdr:cNvPr>
        <xdr:cNvSpPr/>
      </xdr:nvSpPr>
      <xdr:spPr>
        <a:xfrm>
          <a:off x="21272500" y="13368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78</xdr:row>
      <xdr:rowOff>88358</xdr:rowOff>
    </xdr:from>
    <xdr:ext cx="534377" cy="259045"/>
    <xdr:sp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056111" y="134614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78</xdr:row>
      <xdr:rowOff>44193</xdr:rowOff>
    </xdr:from>
    <xdr:to>
      <xdr:col>107</xdr:col>
      <xdr:colOff>101600</xdr:colOff>
      <xdr:row>78</xdr:row>
      <xdr:rowOff>145793</xdr:rowOff>
    </xdr:to>
    <xdr:sp textlink="">
      <xdr:nvSpPr>
        <xdr:cNvPr id="871" name="楕円 870">
          <a:extLst>
            <a:ext uri="{FF2B5EF4-FFF2-40B4-BE49-F238E27FC236}">
              <a16:creationId xmlns:a16="http://schemas.microsoft.com/office/drawing/2014/main" id="{00000000-0008-0000-0600-000067030000}"/>
            </a:ext>
          </a:extLst>
        </xdr:cNvPr>
        <xdr:cNvSpPr/>
      </xdr:nvSpPr>
      <xdr:spPr>
        <a:xfrm>
          <a:off x="20383500" y="13417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78</xdr:row>
      <xdr:rowOff>136920</xdr:rowOff>
    </xdr:from>
    <xdr:ext cx="534377" cy="259045"/>
    <xdr:sp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0167111" y="13510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78</xdr:row>
      <xdr:rowOff>62432</xdr:rowOff>
    </xdr:from>
    <xdr:to>
      <xdr:col>102</xdr:col>
      <xdr:colOff>165100</xdr:colOff>
      <xdr:row>78</xdr:row>
      <xdr:rowOff>164032</xdr:rowOff>
    </xdr:to>
    <xdr:sp textlink="">
      <xdr:nvSpPr>
        <xdr:cNvPr id="873" name="楕円 872">
          <a:extLst>
            <a:ext uri="{FF2B5EF4-FFF2-40B4-BE49-F238E27FC236}">
              <a16:creationId xmlns:a16="http://schemas.microsoft.com/office/drawing/2014/main" id="{00000000-0008-0000-0600-000069030000}"/>
            </a:ext>
          </a:extLst>
        </xdr:cNvPr>
        <xdr:cNvSpPr/>
      </xdr:nvSpPr>
      <xdr:spPr>
        <a:xfrm>
          <a:off x="19494500" y="13435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155159</xdr:rowOff>
    </xdr:from>
    <xdr:ext cx="534377" cy="259045"/>
    <xdr:sp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9278111" y="13528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78</xdr:row>
      <xdr:rowOff>97196</xdr:rowOff>
    </xdr:from>
    <xdr:to>
      <xdr:col>98</xdr:col>
      <xdr:colOff>38100</xdr:colOff>
      <xdr:row>79</xdr:row>
      <xdr:rowOff>27346</xdr:rowOff>
    </xdr:to>
    <xdr:sp textlink="">
      <xdr:nvSpPr>
        <xdr:cNvPr id="875" name="楕円 874">
          <a:extLst>
            <a:ext uri="{FF2B5EF4-FFF2-40B4-BE49-F238E27FC236}">
              <a16:creationId xmlns:a16="http://schemas.microsoft.com/office/drawing/2014/main" id="{00000000-0008-0000-0600-00006B030000}"/>
            </a:ext>
          </a:extLst>
        </xdr:cNvPr>
        <xdr:cNvSpPr/>
      </xdr:nvSpPr>
      <xdr:spPr>
        <a:xfrm>
          <a:off x="18605500" y="13470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79</xdr:row>
      <xdr:rowOff>18473</xdr:rowOff>
    </xdr:from>
    <xdr:ext cx="534377" cy="259045"/>
    <xdr:sp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389111" y="13563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textlink="">
      <xdr:nvSpPr>
        <xdr:cNvPr id="877" name="正方形/長方形 876">
          <a:extLst>
            <a:ext uri="{FF2B5EF4-FFF2-40B4-BE49-F238E27FC236}">
              <a16:creationId xmlns:a16="http://schemas.microsoft.com/office/drawing/2014/main" id="{00000000-0008-0000-0600-00006D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textlink="">
      <xdr:nvSpPr>
        <xdr:cNvPr id="878" name="正方形/長方形 877">
          <a:extLst>
            <a:ext uri="{FF2B5EF4-FFF2-40B4-BE49-F238E27FC236}">
              <a16:creationId xmlns:a16="http://schemas.microsoft.com/office/drawing/2014/main" id="{00000000-0008-0000-0600-00006E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textlink="">
      <xdr:nvSpPr>
        <xdr:cNvPr id="879" name="正方形/長方形 878">
          <a:extLst>
            <a:ext uri="{FF2B5EF4-FFF2-40B4-BE49-F238E27FC236}">
              <a16:creationId xmlns:a16="http://schemas.microsoft.com/office/drawing/2014/main" id="{00000000-0008-0000-0600-00006F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textlink="">
      <xdr:nvSpPr>
        <xdr:cNvPr id="880" name="正方形/長方形 879">
          <a:extLst>
            <a:ext uri="{FF2B5EF4-FFF2-40B4-BE49-F238E27FC236}">
              <a16:creationId xmlns:a16="http://schemas.microsoft.com/office/drawing/2014/main" id="{00000000-0008-0000-0600-000070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textlink="">
      <xdr:nvSpPr>
        <xdr:cNvPr id="881" name="正方形/長方形 880">
          <a:extLst>
            <a:ext uri="{FF2B5EF4-FFF2-40B4-BE49-F238E27FC236}">
              <a16:creationId xmlns:a16="http://schemas.microsoft.com/office/drawing/2014/main" id="{00000000-0008-0000-0600-000071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textlink="">
      <xdr:nvSpPr>
        <xdr:cNvPr id="882" name="正方形/長方形 881">
          <a:extLst>
            <a:ext uri="{FF2B5EF4-FFF2-40B4-BE49-F238E27FC236}">
              <a16:creationId xmlns:a16="http://schemas.microsoft.com/office/drawing/2014/main" id="{00000000-0008-0000-0600-000072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86</xdr:row>
      <xdr:rowOff>88900</xdr:rowOff>
    </xdr:from>
    <xdr:to>
      <xdr:col>116</xdr:col>
      <xdr:colOff>0</xdr:colOff>
      <xdr:row>88</xdr:row>
      <xdr:rowOff>0</xdr:rowOff>
    </xdr:to>
    <xdr:sp textlink="">
      <xdr:nvSpPr>
        <xdr:cNvPr id="883" name="正方形/長方形 882">
          <a:extLst>
            <a:ext uri="{FF2B5EF4-FFF2-40B4-BE49-F238E27FC236}">
              <a16:creationId xmlns:a16="http://schemas.microsoft.com/office/drawing/2014/main" id="{00000000-0008-0000-0600-000073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textlink="">
      <xdr:nvSpPr>
        <xdr:cNvPr id="884" name="正方形/長方形 883">
          <a:extLst>
            <a:ext uri="{FF2B5EF4-FFF2-40B4-BE49-F238E27FC236}">
              <a16:creationId xmlns:a16="http://schemas.microsoft.com/office/drawing/2014/main" id="{00000000-0008-0000-0600-000074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textlink="">
      <xdr:nvSpPr>
        <xdr:cNvPr id="891" name="前年度繰上充用金グラフ枠">
          <a:extLst>
            <a:ext uri="{FF2B5EF4-FFF2-40B4-BE49-F238E27FC236}">
              <a16:creationId xmlns:a16="http://schemas.microsoft.com/office/drawing/2014/main" id="{00000000-0008-0000-0600-00007B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textlink="">
      <xdr:nvSpPr>
        <xdr:cNvPr id="893" name="前年度繰上充用金最小値テキスト">
          <a:extLst>
            <a:ext uri="{FF2B5EF4-FFF2-40B4-BE49-F238E27FC236}">
              <a16:creationId xmlns:a16="http://schemas.microsoft.com/office/drawing/2014/main" id="{00000000-0008-0000-0600-00007D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textlink="">
      <xdr:nvSpPr>
        <xdr:cNvPr id="895" name="前年度繰上充用金最大値テキスト">
          <a:extLst>
            <a:ext uri="{FF2B5EF4-FFF2-40B4-BE49-F238E27FC236}">
              <a16:creationId xmlns:a16="http://schemas.microsoft.com/office/drawing/2014/main" id="{00000000-0008-0000-0600-00007F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textlink="">
      <xdr:nvSpPr>
        <xdr:cNvPr id="898" name="前年度繰上充用金平均値テキスト">
          <a:extLst>
            <a:ext uri="{FF2B5EF4-FFF2-40B4-BE49-F238E27FC236}">
              <a16:creationId xmlns:a16="http://schemas.microsoft.com/office/drawing/2014/main" id="{00000000-0008-0000-0600-000082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textlink="">
      <xdr:nvSpPr>
        <xdr:cNvPr id="916" name="楕円 915">
          <a:extLst>
            <a:ext uri="{FF2B5EF4-FFF2-40B4-BE49-F238E27FC236}">
              <a16:creationId xmlns:a16="http://schemas.microsoft.com/office/drawing/2014/main" id="{00000000-0008-0000-0600-000094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textlink="">
      <xdr:nvSpPr>
        <xdr:cNvPr id="917" name="前年度繰上充用金該当値テキスト">
          <a:extLst>
            <a:ext uri="{FF2B5EF4-FFF2-40B4-BE49-F238E27FC236}">
              <a16:creationId xmlns:a16="http://schemas.microsoft.com/office/drawing/2014/main" id="{00000000-0008-0000-0600-000095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textlink="">
      <xdr:nvSpPr>
        <xdr:cNvPr id="918" name="楕円 917">
          <a:extLst>
            <a:ext uri="{FF2B5EF4-FFF2-40B4-BE49-F238E27FC236}">
              <a16:creationId xmlns:a16="http://schemas.microsoft.com/office/drawing/2014/main" id="{00000000-0008-0000-0600-000096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textlink="">
      <xdr:nvSpPr>
        <xdr:cNvPr id="920" name="楕円 919">
          <a:extLst>
            <a:ext uri="{FF2B5EF4-FFF2-40B4-BE49-F238E27FC236}">
              <a16:creationId xmlns:a16="http://schemas.microsoft.com/office/drawing/2014/main" id="{00000000-0008-0000-0600-000098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textlink="">
      <xdr:nvSpPr>
        <xdr:cNvPr id="922" name="楕円 921">
          <a:extLst>
            <a:ext uri="{FF2B5EF4-FFF2-40B4-BE49-F238E27FC236}">
              <a16:creationId xmlns:a16="http://schemas.microsoft.com/office/drawing/2014/main" id="{00000000-0008-0000-0600-00009A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textlink="">
      <xdr:nvSpPr>
        <xdr:cNvPr id="924" name="楕円 923">
          <a:extLst>
            <a:ext uri="{FF2B5EF4-FFF2-40B4-BE49-F238E27FC236}">
              <a16:creationId xmlns:a16="http://schemas.microsoft.com/office/drawing/2014/main" id="{00000000-0008-0000-0600-00009C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textlink="">
      <xdr:nvSpPr>
        <xdr:cNvPr id="926" name="正方形/長方形 925">
          <a:extLst>
            <a:ext uri="{FF2B5EF4-FFF2-40B4-BE49-F238E27FC236}">
              <a16:creationId xmlns:a16="http://schemas.microsoft.com/office/drawing/2014/main" id="{00000000-0008-0000-0600-00009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textlink="">
      <xdr:nvSpPr>
        <xdr:cNvPr id="927" name="正方形/長方形 926">
          <a:extLst>
            <a:ext uri="{FF2B5EF4-FFF2-40B4-BE49-F238E27FC236}">
              <a16:creationId xmlns:a16="http://schemas.microsoft.com/office/drawing/2014/main" id="{00000000-0008-0000-0600-00009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textlink="" fLocksText="0">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人件費が右肩上がりとなっているが、人事院勧告による人件費の増加に加え、増員が主な理由となっている。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また、類似団体や全国平均と比較しても普通建設事業費（更新）と公債費が低い水準にある。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償還が着実に進んでいる一方で、更新・改修工事が進んでいないことから、このよう水準となっており、今後も長寿命化計画等に則した施設改修を実施することで、急激な財政負担が発生しないよう努める。</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千葉県多古町</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13,588
13,013
72.80
8,764,966
8,236,308
486,176
4,682,364
3,248,365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26</xdr:row>
      <xdr:rowOff>88900</xdr:rowOff>
    </xdr:from>
    <xdr:to>
      <xdr:col>24</xdr:col>
      <xdr:colOff>0</xdr:colOff>
      <xdr:row>28</xdr:row>
      <xdr:rowOff>0</xdr:rowOff>
    </xdr:to>
    <xdr:sp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141224</xdr:rowOff>
    </xdr:from>
    <xdr:to>
      <xdr:col>24</xdr:col>
      <xdr:colOff>62865</xdr:colOff>
      <xdr:row>37</xdr:row>
      <xdr:rowOff>137033</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113274"/>
          <a:ext cx="1270" cy="13674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140860</xdr:rowOff>
    </xdr:from>
    <xdr:ext cx="469744" cy="259045"/>
    <xdr:sp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484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137033</xdr:rowOff>
    </xdr:from>
    <xdr:to>
      <xdr:col>24</xdr:col>
      <xdr:colOff>152400</xdr:colOff>
      <xdr:row>37</xdr:row>
      <xdr:rowOff>137033</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480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87901</xdr:rowOff>
    </xdr:from>
    <xdr:ext cx="469744" cy="259045"/>
    <xdr:sp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48885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9,246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29</xdr:row>
      <xdr:rowOff>141224</xdr:rowOff>
    </xdr:from>
    <xdr:to>
      <xdr:col>24</xdr:col>
      <xdr:colOff>152400</xdr:colOff>
      <xdr:row>29</xdr:row>
      <xdr:rowOff>141224</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1132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140462</xdr:rowOff>
    </xdr:from>
    <xdr:to>
      <xdr:col>24</xdr:col>
      <xdr:colOff>63500</xdr:colOff>
      <xdr:row>34</xdr:row>
      <xdr:rowOff>143129</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5969762"/>
          <a:ext cx="838200" cy="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64152</xdr:rowOff>
    </xdr:from>
    <xdr:ext cx="469744" cy="259045"/>
    <xdr:sp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7220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41275</xdr:rowOff>
    </xdr:from>
    <xdr:to>
      <xdr:col>24</xdr:col>
      <xdr:colOff>114300</xdr:colOff>
      <xdr:row>34</xdr:row>
      <xdr:rowOff>142875</xdr:rowOff>
    </xdr:to>
    <xdr:sp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5870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143129</xdr:rowOff>
    </xdr:from>
    <xdr:to>
      <xdr:col>19</xdr:col>
      <xdr:colOff>177800</xdr:colOff>
      <xdr:row>35</xdr:row>
      <xdr:rowOff>1778</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5972429"/>
          <a:ext cx="889000" cy="30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80518</xdr:rowOff>
    </xdr:from>
    <xdr:to>
      <xdr:col>20</xdr:col>
      <xdr:colOff>38100</xdr:colOff>
      <xdr:row>35</xdr:row>
      <xdr:rowOff>10668</xdr:rowOff>
    </xdr:to>
    <xdr:sp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5909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27195</xdr:rowOff>
    </xdr:from>
    <xdr:ext cx="469744" cy="259045"/>
    <xdr:sp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5685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1778</xdr:rowOff>
    </xdr:from>
    <xdr:to>
      <xdr:col>15</xdr:col>
      <xdr:colOff>50800</xdr:colOff>
      <xdr:row>36</xdr:row>
      <xdr:rowOff>6731</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6002528"/>
          <a:ext cx="889000" cy="176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127381</xdr:rowOff>
    </xdr:from>
    <xdr:to>
      <xdr:col>15</xdr:col>
      <xdr:colOff>101600</xdr:colOff>
      <xdr:row>35</xdr:row>
      <xdr:rowOff>57531</xdr:rowOff>
    </xdr:to>
    <xdr:sp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59566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48658</xdr:rowOff>
    </xdr:from>
    <xdr:ext cx="469744" cy="259045"/>
    <xdr:sp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049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151511</xdr:rowOff>
    </xdr:from>
    <xdr:to>
      <xdr:col>10</xdr:col>
      <xdr:colOff>114300</xdr:colOff>
      <xdr:row>36</xdr:row>
      <xdr:rowOff>6731</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6152261"/>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140716</xdr:rowOff>
    </xdr:from>
    <xdr:to>
      <xdr:col>10</xdr:col>
      <xdr:colOff>165100</xdr:colOff>
      <xdr:row>35</xdr:row>
      <xdr:rowOff>70866</xdr:rowOff>
    </xdr:to>
    <xdr:sp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5970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87393</xdr:rowOff>
    </xdr:from>
    <xdr:ext cx="469744" cy="259045"/>
    <xdr:sp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5745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124714</xdr:rowOff>
    </xdr:from>
    <xdr:to>
      <xdr:col>6</xdr:col>
      <xdr:colOff>38100</xdr:colOff>
      <xdr:row>34</xdr:row>
      <xdr:rowOff>54864</xdr:rowOff>
    </xdr:to>
    <xdr:sp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5782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71391</xdr:rowOff>
    </xdr:from>
    <xdr:ext cx="469744" cy="259045"/>
    <xdr:sp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5557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89662</xdr:rowOff>
    </xdr:from>
    <xdr:to>
      <xdr:col>24</xdr:col>
      <xdr:colOff>114300</xdr:colOff>
      <xdr:row>35</xdr:row>
      <xdr:rowOff>19812</xdr:rowOff>
    </xdr:to>
    <xdr:sp textlink="">
      <xdr:nvSpPr>
        <xdr:cNvPr id="80" name="楕円 79">
          <a:extLst>
            <a:ext uri="{FF2B5EF4-FFF2-40B4-BE49-F238E27FC236}">
              <a16:creationId xmlns:a16="http://schemas.microsoft.com/office/drawing/2014/main" id="{00000000-0008-0000-0700-000050000000}"/>
            </a:ext>
          </a:extLst>
        </xdr:cNvPr>
        <xdr:cNvSpPr/>
      </xdr:nvSpPr>
      <xdr:spPr>
        <a:xfrm>
          <a:off x="4584700" y="5918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68089</xdr:rowOff>
    </xdr:from>
    <xdr:ext cx="469744" cy="259045"/>
    <xdr:sp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897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92329</xdr:rowOff>
    </xdr:from>
    <xdr:to>
      <xdr:col>20</xdr:col>
      <xdr:colOff>38100</xdr:colOff>
      <xdr:row>35</xdr:row>
      <xdr:rowOff>22479</xdr:rowOff>
    </xdr:to>
    <xdr:sp textlink="">
      <xdr:nvSpPr>
        <xdr:cNvPr id="82" name="楕円 81">
          <a:extLst>
            <a:ext uri="{FF2B5EF4-FFF2-40B4-BE49-F238E27FC236}">
              <a16:creationId xmlns:a16="http://schemas.microsoft.com/office/drawing/2014/main" id="{00000000-0008-0000-0700-000052000000}"/>
            </a:ext>
          </a:extLst>
        </xdr:cNvPr>
        <xdr:cNvSpPr/>
      </xdr:nvSpPr>
      <xdr:spPr>
        <a:xfrm>
          <a:off x="3746500" y="59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13606</xdr:rowOff>
    </xdr:from>
    <xdr:ext cx="469744" cy="259045"/>
    <xdr:sp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014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122428</xdr:rowOff>
    </xdr:from>
    <xdr:to>
      <xdr:col>15</xdr:col>
      <xdr:colOff>101600</xdr:colOff>
      <xdr:row>35</xdr:row>
      <xdr:rowOff>52578</xdr:rowOff>
    </xdr:to>
    <xdr:sp textlink="">
      <xdr:nvSpPr>
        <xdr:cNvPr id="84" name="楕円 83">
          <a:extLst>
            <a:ext uri="{FF2B5EF4-FFF2-40B4-BE49-F238E27FC236}">
              <a16:creationId xmlns:a16="http://schemas.microsoft.com/office/drawing/2014/main" id="{00000000-0008-0000-0700-000054000000}"/>
            </a:ext>
          </a:extLst>
        </xdr:cNvPr>
        <xdr:cNvSpPr/>
      </xdr:nvSpPr>
      <xdr:spPr>
        <a:xfrm>
          <a:off x="2857500" y="5951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69105</xdr:rowOff>
    </xdr:from>
    <xdr:ext cx="469744" cy="259045"/>
    <xdr:sp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726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127381</xdr:rowOff>
    </xdr:from>
    <xdr:to>
      <xdr:col>10</xdr:col>
      <xdr:colOff>165100</xdr:colOff>
      <xdr:row>36</xdr:row>
      <xdr:rowOff>57531</xdr:rowOff>
    </xdr:to>
    <xdr:sp textlink="">
      <xdr:nvSpPr>
        <xdr:cNvPr id="86" name="楕円 85">
          <a:extLst>
            <a:ext uri="{FF2B5EF4-FFF2-40B4-BE49-F238E27FC236}">
              <a16:creationId xmlns:a16="http://schemas.microsoft.com/office/drawing/2014/main" id="{00000000-0008-0000-0700-000056000000}"/>
            </a:ext>
          </a:extLst>
        </xdr:cNvPr>
        <xdr:cNvSpPr/>
      </xdr:nvSpPr>
      <xdr:spPr>
        <a:xfrm>
          <a:off x="1968500" y="6128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48658</xdr:rowOff>
    </xdr:from>
    <xdr:ext cx="469744" cy="259045"/>
    <xdr:sp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2208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100711</xdr:rowOff>
    </xdr:from>
    <xdr:to>
      <xdr:col>6</xdr:col>
      <xdr:colOff>38100</xdr:colOff>
      <xdr:row>36</xdr:row>
      <xdr:rowOff>30861</xdr:rowOff>
    </xdr:to>
    <xdr:sp textlink="">
      <xdr:nvSpPr>
        <xdr:cNvPr id="88" name="楕円 87">
          <a:extLst>
            <a:ext uri="{FF2B5EF4-FFF2-40B4-BE49-F238E27FC236}">
              <a16:creationId xmlns:a16="http://schemas.microsoft.com/office/drawing/2014/main" id="{00000000-0008-0000-0700-000058000000}"/>
            </a:ext>
          </a:extLst>
        </xdr:cNvPr>
        <xdr:cNvSpPr/>
      </xdr:nvSpPr>
      <xdr:spPr>
        <a:xfrm>
          <a:off x="1079500" y="6101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21988</xdr:rowOff>
    </xdr:from>
    <xdr:ext cx="469744" cy="259045"/>
    <xdr:sp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194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46</xdr:row>
      <xdr:rowOff>88900</xdr:rowOff>
    </xdr:from>
    <xdr:to>
      <xdr:col>24</xdr:col>
      <xdr:colOff>0</xdr:colOff>
      <xdr:row>48</xdr:row>
      <xdr:rowOff>0</xdr:rowOff>
    </xdr:to>
    <xdr:sp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44,083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9096</xdr:rowOff>
    </xdr:from>
    <xdr:to>
      <xdr:col>24</xdr:col>
      <xdr:colOff>62865</xdr:colOff>
      <xdr:row>58</xdr:row>
      <xdr:rowOff>122874</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581596"/>
          <a:ext cx="1270" cy="14853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126701</xdr:rowOff>
    </xdr:from>
    <xdr:ext cx="534377" cy="259045"/>
    <xdr:sp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070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122874</xdr:rowOff>
    </xdr:from>
    <xdr:to>
      <xdr:col>24</xdr:col>
      <xdr:colOff>152400</xdr:colOff>
      <xdr:row>58</xdr:row>
      <xdr:rowOff>122874</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0669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127223</xdr:rowOff>
    </xdr:from>
    <xdr:ext cx="690189" cy="259045"/>
    <xdr:sp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35682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1,242,838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9096</xdr:rowOff>
    </xdr:from>
    <xdr:to>
      <xdr:col>24</xdr:col>
      <xdr:colOff>152400</xdr:colOff>
      <xdr:row>50</xdr:row>
      <xdr:rowOff>9096</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581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62620</xdr:rowOff>
    </xdr:from>
    <xdr:to>
      <xdr:col>24</xdr:col>
      <xdr:colOff>63500</xdr:colOff>
      <xdr:row>58</xdr:row>
      <xdr:rowOff>73143</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3797300" y="10006720"/>
          <a:ext cx="838200" cy="10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101317</xdr:rowOff>
    </xdr:from>
    <xdr:ext cx="599010" cy="259045"/>
    <xdr:sp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7025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203,236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78440</xdr:rowOff>
    </xdr:from>
    <xdr:to>
      <xdr:col>24</xdr:col>
      <xdr:colOff>114300</xdr:colOff>
      <xdr:row>58</xdr:row>
      <xdr:rowOff>8590</xdr:rowOff>
    </xdr:to>
    <xdr:sp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851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46034</xdr:rowOff>
    </xdr:from>
    <xdr:to>
      <xdr:col>19</xdr:col>
      <xdr:colOff>177800</xdr:colOff>
      <xdr:row>58</xdr:row>
      <xdr:rowOff>73143</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908300" y="9990134"/>
          <a:ext cx="889000" cy="27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104332</xdr:rowOff>
    </xdr:from>
    <xdr:to>
      <xdr:col>20</xdr:col>
      <xdr:colOff>38100</xdr:colOff>
      <xdr:row>58</xdr:row>
      <xdr:rowOff>34482</xdr:rowOff>
    </xdr:to>
    <xdr:sp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876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51009</xdr:rowOff>
    </xdr:from>
    <xdr:ext cx="599010" cy="259045"/>
    <xdr:sp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497795" y="9652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123033</xdr:rowOff>
    </xdr:from>
    <xdr:to>
      <xdr:col>15</xdr:col>
      <xdr:colOff>50800</xdr:colOff>
      <xdr:row>58</xdr:row>
      <xdr:rowOff>46034</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2019300" y="9895683"/>
          <a:ext cx="889000" cy="94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149912</xdr:rowOff>
    </xdr:from>
    <xdr:to>
      <xdr:col>15</xdr:col>
      <xdr:colOff>101600</xdr:colOff>
      <xdr:row>58</xdr:row>
      <xdr:rowOff>80062</xdr:rowOff>
    </xdr:to>
    <xdr:sp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922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96589</xdr:rowOff>
    </xdr:from>
    <xdr:ext cx="599010" cy="259045"/>
    <xdr:sp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08795" y="9697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123033</xdr:rowOff>
    </xdr:from>
    <xdr:to>
      <xdr:col>10</xdr:col>
      <xdr:colOff>114300</xdr:colOff>
      <xdr:row>58</xdr:row>
      <xdr:rowOff>103725</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flipV="1">
          <a:off x="1130300" y="9895683"/>
          <a:ext cx="889000" cy="152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52459</xdr:rowOff>
    </xdr:from>
    <xdr:to>
      <xdr:col>10</xdr:col>
      <xdr:colOff>165100</xdr:colOff>
      <xdr:row>57</xdr:row>
      <xdr:rowOff>154059</xdr:rowOff>
    </xdr:to>
    <xdr:sp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82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170586</xdr:rowOff>
    </xdr:from>
    <xdr:ext cx="599010" cy="259045"/>
    <xdr:sp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19795" y="960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163835</xdr:rowOff>
    </xdr:from>
    <xdr:to>
      <xdr:col>6</xdr:col>
      <xdr:colOff>38100</xdr:colOff>
      <xdr:row>58</xdr:row>
      <xdr:rowOff>93985</xdr:rowOff>
    </xdr:to>
    <xdr:sp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936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110512</xdr:rowOff>
    </xdr:from>
    <xdr:ext cx="599010" cy="259045"/>
    <xdr:sp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795" y="9711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11820</xdr:rowOff>
    </xdr:from>
    <xdr:to>
      <xdr:col>24</xdr:col>
      <xdr:colOff>114300</xdr:colOff>
      <xdr:row>58</xdr:row>
      <xdr:rowOff>113420</xdr:rowOff>
    </xdr:to>
    <xdr:sp textlink="">
      <xdr:nvSpPr>
        <xdr:cNvPr id="137" name="楕円 136">
          <a:extLst>
            <a:ext uri="{FF2B5EF4-FFF2-40B4-BE49-F238E27FC236}">
              <a16:creationId xmlns:a16="http://schemas.microsoft.com/office/drawing/2014/main" id="{00000000-0008-0000-0700-000089000000}"/>
            </a:ext>
          </a:extLst>
        </xdr:cNvPr>
        <xdr:cNvSpPr/>
      </xdr:nvSpPr>
      <xdr:spPr>
        <a:xfrm>
          <a:off x="4584700" y="995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98197</xdr:rowOff>
    </xdr:from>
    <xdr:ext cx="599010" cy="259045"/>
    <xdr:sp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8708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22343</xdr:rowOff>
    </xdr:from>
    <xdr:to>
      <xdr:col>20</xdr:col>
      <xdr:colOff>38100</xdr:colOff>
      <xdr:row>58</xdr:row>
      <xdr:rowOff>123943</xdr:rowOff>
    </xdr:to>
    <xdr:sp textlink="">
      <xdr:nvSpPr>
        <xdr:cNvPr id="139" name="楕円 138">
          <a:extLst>
            <a:ext uri="{FF2B5EF4-FFF2-40B4-BE49-F238E27FC236}">
              <a16:creationId xmlns:a16="http://schemas.microsoft.com/office/drawing/2014/main" id="{00000000-0008-0000-0700-00008B000000}"/>
            </a:ext>
          </a:extLst>
        </xdr:cNvPr>
        <xdr:cNvSpPr/>
      </xdr:nvSpPr>
      <xdr:spPr>
        <a:xfrm>
          <a:off x="3746500" y="996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115070</xdr:rowOff>
    </xdr:from>
    <xdr:ext cx="599010" cy="259045"/>
    <xdr:sp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497795" y="10059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166684</xdr:rowOff>
    </xdr:from>
    <xdr:to>
      <xdr:col>15</xdr:col>
      <xdr:colOff>101600</xdr:colOff>
      <xdr:row>58</xdr:row>
      <xdr:rowOff>96834</xdr:rowOff>
    </xdr:to>
    <xdr:sp textlink="">
      <xdr:nvSpPr>
        <xdr:cNvPr id="141" name="楕円 140">
          <a:extLst>
            <a:ext uri="{FF2B5EF4-FFF2-40B4-BE49-F238E27FC236}">
              <a16:creationId xmlns:a16="http://schemas.microsoft.com/office/drawing/2014/main" id="{00000000-0008-0000-0700-00008D000000}"/>
            </a:ext>
          </a:extLst>
        </xdr:cNvPr>
        <xdr:cNvSpPr/>
      </xdr:nvSpPr>
      <xdr:spPr>
        <a:xfrm>
          <a:off x="2857500" y="9939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87961</xdr:rowOff>
    </xdr:from>
    <xdr:ext cx="599010" cy="259045"/>
    <xdr:sp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08795" y="10032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72233</xdr:rowOff>
    </xdr:from>
    <xdr:to>
      <xdr:col>10</xdr:col>
      <xdr:colOff>165100</xdr:colOff>
      <xdr:row>58</xdr:row>
      <xdr:rowOff>2383</xdr:rowOff>
    </xdr:to>
    <xdr:sp textlink="">
      <xdr:nvSpPr>
        <xdr:cNvPr id="143" name="楕円 142">
          <a:extLst>
            <a:ext uri="{FF2B5EF4-FFF2-40B4-BE49-F238E27FC236}">
              <a16:creationId xmlns:a16="http://schemas.microsoft.com/office/drawing/2014/main" id="{00000000-0008-0000-0700-00008F000000}"/>
            </a:ext>
          </a:extLst>
        </xdr:cNvPr>
        <xdr:cNvSpPr/>
      </xdr:nvSpPr>
      <xdr:spPr>
        <a:xfrm>
          <a:off x="1968500" y="9844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164960</xdr:rowOff>
    </xdr:from>
    <xdr:ext cx="599010" cy="259045"/>
    <xdr:sp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19795" y="9937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52925</xdr:rowOff>
    </xdr:from>
    <xdr:to>
      <xdr:col>6</xdr:col>
      <xdr:colOff>38100</xdr:colOff>
      <xdr:row>58</xdr:row>
      <xdr:rowOff>154525</xdr:rowOff>
    </xdr:to>
    <xdr:sp textlink="">
      <xdr:nvSpPr>
        <xdr:cNvPr id="145" name="楕円 144">
          <a:extLst>
            <a:ext uri="{FF2B5EF4-FFF2-40B4-BE49-F238E27FC236}">
              <a16:creationId xmlns:a16="http://schemas.microsoft.com/office/drawing/2014/main" id="{00000000-0008-0000-0700-000091000000}"/>
            </a:ext>
          </a:extLst>
        </xdr:cNvPr>
        <xdr:cNvSpPr/>
      </xdr:nvSpPr>
      <xdr:spPr>
        <a:xfrm>
          <a:off x="1079500" y="9997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145652</xdr:rowOff>
    </xdr:from>
    <xdr:ext cx="534377" cy="259045"/>
    <xdr:sp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63111" y="100897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66</xdr:row>
      <xdr:rowOff>88900</xdr:rowOff>
    </xdr:from>
    <xdr:to>
      <xdr:col>24</xdr:col>
      <xdr:colOff>0</xdr:colOff>
      <xdr:row>68</xdr:row>
      <xdr:rowOff>0</xdr:rowOff>
    </xdr:to>
    <xdr:sp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25400</xdr:rowOff>
    </xdr:from>
    <xdr:to>
      <xdr:col>28</xdr:col>
      <xdr:colOff>114300</xdr:colOff>
      <xdr:row>78</xdr:row>
      <xdr:rowOff>25400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54627</xdr:rowOff>
    </xdr:from>
    <xdr:ext cx="595419" cy="259045"/>
    <xdr:sp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256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textlink="">
      <xdr:nvSpPr>
        <xdr:cNvPr id="166" name="民生費グラフ枠">
          <a:extLst>
            <a:ext uri="{FF2B5EF4-FFF2-40B4-BE49-F238E27FC236}">
              <a16:creationId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140283</xdr:rowOff>
    </xdr:from>
    <xdr:to>
      <xdr:col>24</xdr:col>
      <xdr:colOff>62865</xdr:colOff>
      <xdr:row>76</xdr:row>
      <xdr:rowOff>122372</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flipV="1">
          <a:off x="4633595" y="12141783"/>
          <a:ext cx="1270" cy="1010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126199</xdr:rowOff>
    </xdr:from>
    <xdr:ext cx="599010" cy="259045"/>
    <xdr:sp textlink="">
      <xdr:nvSpPr>
        <xdr:cNvPr id="168" name="民生費最小値テキスト">
          <a:extLst>
            <a:ext uri="{FF2B5EF4-FFF2-40B4-BE49-F238E27FC236}">
              <a16:creationId xmlns:a16="http://schemas.microsoft.com/office/drawing/2014/main" id="{00000000-0008-0000-0700-0000A8000000}"/>
            </a:ext>
          </a:extLst>
        </xdr:cNvPr>
        <xdr:cNvSpPr txBox="1"/>
      </xdr:nvSpPr>
      <xdr:spPr>
        <a:xfrm>
          <a:off x="4686300" y="13156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76</xdr:row>
      <xdr:rowOff>122372</xdr:rowOff>
    </xdr:from>
    <xdr:to>
      <xdr:col>24</xdr:col>
      <xdr:colOff>152400</xdr:colOff>
      <xdr:row>76</xdr:row>
      <xdr:rowOff>122372</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3152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86960</xdr:rowOff>
    </xdr:from>
    <xdr:ext cx="599010" cy="259045"/>
    <xdr:sp textlink="">
      <xdr:nvSpPr>
        <xdr:cNvPr id="170" name="民生費最大値テキスト">
          <a:extLst>
            <a:ext uri="{FF2B5EF4-FFF2-40B4-BE49-F238E27FC236}">
              <a16:creationId xmlns:a16="http://schemas.microsoft.com/office/drawing/2014/main" id="{00000000-0008-0000-0700-0000AA000000}"/>
            </a:ext>
          </a:extLst>
        </xdr:cNvPr>
        <xdr:cNvSpPr txBox="1"/>
      </xdr:nvSpPr>
      <xdr:spPr>
        <a:xfrm>
          <a:off x="4686300" y="119170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319,898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140283</xdr:rowOff>
    </xdr:from>
    <xdr:to>
      <xdr:col>24</xdr:col>
      <xdr:colOff>152400</xdr:colOff>
      <xdr:row>70</xdr:row>
      <xdr:rowOff>140283</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2141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100186</xdr:rowOff>
    </xdr:from>
    <xdr:to>
      <xdr:col>24</xdr:col>
      <xdr:colOff>63500</xdr:colOff>
      <xdr:row>76</xdr:row>
      <xdr:rowOff>144193</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3797300" y="13130386"/>
          <a:ext cx="838200" cy="44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35065</xdr:rowOff>
    </xdr:from>
    <xdr:ext cx="599010" cy="259045"/>
    <xdr:sp textlink="">
      <xdr:nvSpPr>
        <xdr:cNvPr id="173" name="民生費平均値テキスト">
          <a:extLst>
            <a:ext uri="{FF2B5EF4-FFF2-40B4-BE49-F238E27FC236}">
              <a16:creationId xmlns:a16="http://schemas.microsoft.com/office/drawing/2014/main" id="{00000000-0008-0000-0700-0000AD000000}"/>
            </a:ext>
          </a:extLst>
        </xdr:cNvPr>
        <xdr:cNvSpPr txBox="1"/>
      </xdr:nvSpPr>
      <xdr:spPr>
        <a:xfrm>
          <a:off x="4686300" y="125509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213,423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12188</xdr:rowOff>
    </xdr:from>
    <xdr:to>
      <xdr:col>24</xdr:col>
      <xdr:colOff>114300</xdr:colOff>
      <xdr:row>74</xdr:row>
      <xdr:rowOff>113788</xdr:rowOff>
    </xdr:to>
    <xdr:sp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4584700" y="12699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144193</xdr:rowOff>
    </xdr:from>
    <xdr:to>
      <xdr:col>19</xdr:col>
      <xdr:colOff>177800</xdr:colOff>
      <xdr:row>76</xdr:row>
      <xdr:rowOff>145638</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2908300" y="13174393"/>
          <a:ext cx="889000" cy="14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73435</xdr:rowOff>
    </xdr:from>
    <xdr:to>
      <xdr:col>20</xdr:col>
      <xdr:colOff>38100</xdr:colOff>
      <xdr:row>75</xdr:row>
      <xdr:rowOff>3585</xdr:rowOff>
    </xdr:to>
    <xdr:sp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3746500" y="12760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20112</xdr:rowOff>
    </xdr:from>
    <xdr:ext cx="599010" cy="259045"/>
    <xdr:sp textlink="">
      <xdr:nvSpPr>
        <xdr:cNvPr id="177" name="テキスト ボックス 176">
          <a:extLst>
            <a:ext uri="{FF2B5EF4-FFF2-40B4-BE49-F238E27FC236}">
              <a16:creationId xmlns:a16="http://schemas.microsoft.com/office/drawing/2014/main" id="{00000000-0008-0000-0700-0000B1000000}"/>
            </a:ext>
          </a:extLst>
        </xdr:cNvPr>
        <xdr:cNvSpPr txBox="1"/>
      </xdr:nvSpPr>
      <xdr:spPr>
        <a:xfrm>
          <a:off x="3497795" y="125359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145638</xdr:rowOff>
    </xdr:from>
    <xdr:to>
      <xdr:col>15</xdr:col>
      <xdr:colOff>50800</xdr:colOff>
      <xdr:row>77</xdr:row>
      <xdr:rowOff>115812</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019300" y="13175838"/>
          <a:ext cx="889000" cy="141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40185</xdr:rowOff>
    </xdr:from>
    <xdr:to>
      <xdr:col>15</xdr:col>
      <xdr:colOff>101600</xdr:colOff>
      <xdr:row>74</xdr:row>
      <xdr:rowOff>141785</xdr:rowOff>
    </xdr:to>
    <xdr:sp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2857500" y="12727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158312</xdr:rowOff>
    </xdr:from>
    <xdr:ext cx="599010" cy="259045"/>
    <xdr:sp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2608795" y="12502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115812</xdr:rowOff>
    </xdr:from>
    <xdr:to>
      <xdr:col>10</xdr:col>
      <xdr:colOff>114300</xdr:colOff>
      <xdr:row>77</xdr:row>
      <xdr:rowOff>153370</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1130300" y="13317462"/>
          <a:ext cx="889000" cy="37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25247</xdr:rowOff>
    </xdr:from>
    <xdr:to>
      <xdr:col>10</xdr:col>
      <xdr:colOff>165100</xdr:colOff>
      <xdr:row>75</xdr:row>
      <xdr:rowOff>126847</xdr:rowOff>
    </xdr:to>
    <xdr:sp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968500" y="12883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143374</xdr:rowOff>
    </xdr:from>
    <xdr:ext cx="599010" cy="259045"/>
    <xdr:sp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1719795" y="12659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79408</xdr:rowOff>
    </xdr:from>
    <xdr:to>
      <xdr:col>6</xdr:col>
      <xdr:colOff>38100</xdr:colOff>
      <xdr:row>76</xdr:row>
      <xdr:rowOff>9558</xdr:rowOff>
    </xdr:to>
    <xdr:sp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079500" y="12938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26085</xdr:rowOff>
    </xdr:from>
    <xdr:ext cx="599010" cy="259045"/>
    <xdr:sp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830795" y="12713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49386</xdr:rowOff>
    </xdr:from>
    <xdr:to>
      <xdr:col>24</xdr:col>
      <xdr:colOff>114300</xdr:colOff>
      <xdr:row>76</xdr:row>
      <xdr:rowOff>150986</xdr:rowOff>
    </xdr:to>
    <xdr:sp textlink="">
      <xdr:nvSpPr>
        <xdr:cNvPr id="191" name="楕円 190">
          <a:extLst>
            <a:ext uri="{FF2B5EF4-FFF2-40B4-BE49-F238E27FC236}">
              <a16:creationId xmlns:a16="http://schemas.microsoft.com/office/drawing/2014/main" id="{00000000-0008-0000-0700-0000BF000000}"/>
            </a:ext>
          </a:extLst>
        </xdr:cNvPr>
        <xdr:cNvSpPr/>
      </xdr:nvSpPr>
      <xdr:spPr>
        <a:xfrm>
          <a:off x="4584700" y="13079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135763</xdr:rowOff>
    </xdr:from>
    <xdr:ext cx="599010" cy="259045"/>
    <xdr:sp textlink="">
      <xdr:nvSpPr>
        <xdr:cNvPr id="192" name="民生費該当値テキスト">
          <a:extLst>
            <a:ext uri="{FF2B5EF4-FFF2-40B4-BE49-F238E27FC236}">
              <a16:creationId xmlns:a16="http://schemas.microsoft.com/office/drawing/2014/main" id="{00000000-0008-0000-0700-0000C0000000}"/>
            </a:ext>
          </a:extLst>
        </xdr:cNvPr>
        <xdr:cNvSpPr txBox="1"/>
      </xdr:nvSpPr>
      <xdr:spPr>
        <a:xfrm>
          <a:off x="4686300" y="12994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93393</xdr:rowOff>
    </xdr:from>
    <xdr:to>
      <xdr:col>20</xdr:col>
      <xdr:colOff>38100</xdr:colOff>
      <xdr:row>77</xdr:row>
      <xdr:rowOff>23543</xdr:rowOff>
    </xdr:to>
    <xdr:sp textlink="">
      <xdr:nvSpPr>
        <xdr:cNvPr id="193" name="楕円 192">
          <a:extLst>
            <a:ext uri="{FF2B5EF4-FFF2-40B4-BE49-F238E27FC236}">
              <a16:creationId xmlns:a16="http://schemas.microsoft.com/office/drawing/2014/main" id="{00000000-0008-0000-0700-0000C1000000}"/>
            </a:ext>
          </a:extLst>
        </xdr:cNvPr>
        <xdr:cNvSpPr/>
      </xdr:nvSpPr>
      <xdr:spPr>
        <a:xfrm>
          <a:off x="3746500" y="1312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14670</xdr:rowOff>
    </xdr:from>
    <xdr:ext cx="599010" cy="259045"/>
    <xdr:sp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497795" y="13216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94838</xdr:rowOff>
    </xdr:from>
    <xdr:to>
      <xdr:col>15</xdr:col>
      <xdr:colOff>101600</xdr:colOff>
      <xdr:row>77</xdr:row>
      <xdr:rowOff>24988</xdr:rowOff>
    </xdr:to>
    <xdr:sp textlink="">
      <xdr:nvSpPr>
        <xdr:cNvPr id="195" name="楕円 194">
          <a:extLst>
            <a:ext uri="{FF2B5EF4-FFF2-40B4-BE49-F238E27FC236}">
              <a16:creationId xmlns:a16="http://schemas.microsoft.com/office/drawing/2014/main" id="{00000000-0008-0000-0700-0000C3000000}"/>
            </a:ext>
          </a:extLst>
        </xdr:cNvPr>
        <xdr:cNvSpPr/>
      </xdr:nvSpPr>
      <xdr:spPr>
        <a:xfrm>
          <a:off x="2857500" y="13125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16115</xdr:rowOff>
    </xdr:from>
    <xdr:ext cx="599010" cy="259045"/>
    <xdr:sp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608795" y="132177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65012</xdr:rowOff>
    </xdr:from>
    <xdr:to>
      <xdr:col>10</xdr:col>
      <xdr:colOff>165100</xdr:colOff>
      <xdr:row>77</xdr:row>
      <xdr:rowOff>166612</xdr:rowOff>
    </xdr:to>
    <xdr:sp textlink="">
      <xdr:nvSpPr>
        <xdr:cNvPr id="197" name="楕円 196">
          <a:extLst>
            <a:ext uri="{FF2B5EF4-FFF2-40B4-BE49-F238E27FC236}">
              <a16:creationId xmlns:a16="http://schemas.microsoft.com/office/drawing/2014/main" id="{00000000-0008-0000-0700-0000C5000000}"/>
            </a:ext>
          </a:extLst>
        </xdr:cNvPr>
        <xdr:cNvSpPr/>
      </xdr:nvSpPr>
      <xdr:spPr>
        <a:xfrm>
          <a:off x="1968500" y="13266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157739</xdr:rowOff>
    </xdr:from>
    <xdr:ext cx="599010" cy="259045"/>
    <xdr:sp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1719795" y="13359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102570</xdr:rowOff>
    </xdr:from>
    <xdr:to>
      <xdr:col>6</xdr:col>
      <xdr:colOff>38100</xdr:colOff>
      <xdr:row>78</xdr:row>
      <xdr:rowOff>32720</xdr:rowOff>
    </xdr:to>
    <xdr:sp textlink="">
      <xdr:nvSpPr>
        <xdr:cNvPr id="199" name="楕円 198">
          <a:extLst>
            <a:ext uri="{FF2B5EF4-FFF2-40B4-BE49-F238E27FC236}">
              <a16:creationId xmlns:a16="http://schemas.microsoft.com/office/drawing/2014/main" id="{00000000-0008-0000-0700-0000C7000000}"/>
            </a:ext>
          </a:extLst>
        </xdr:cNvPr>
        <xdr:cNvSpPr/>
      </xdr:nvSpPr>
      <xdr:spPr>
        <a:xfrm>
          <a:off x="1079500" y="13304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23847</xdr:rowOff>
    </xdr:from>
    <xdr:ext cx="599010" cy="259045"/>
    <xdr:sp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830795" y="13396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textlink="">
      <xdr:nvSpPr>
        <xdr:cNvPr id="201" name="正方形/長方形 200">
          <a:extLst>
            <a:ext uri="{FF2B5EF4-FFF2-40B4-BE49-F238E27FC236}">
              <a16:creationId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textlink="">
      <xdr:nvSpPr>
        <xdr:cNvPr id="202" name="正方形/長方形 201">
          <a:extLst>
            <a:ext uri="{FF2B5EF4-FFF2-40B4-BE49-F238E27FC236}">
              <a16:creationId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textlink="">
      <xdr:nvSpPr>
        <xdr:cNvPr id="204" name="正方形/長方形 203">
          <a:extLst>
            <a:ext uri="{FF2B5EF4-FFF2-40B4-BE49-F238E27FC236}">
              <a16:creationId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textlink="">
      <xdr:nvSpPr>
        <xdr:cNvPr id="206" name="正方形/長方形 205">
          <a:extLst>
            <a:ext uri="{FF2B5EF4-FFF2-40B4-BE49-F238E27FC236}">
              <a16:creationId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86</xdr:row>
      <xdr:rowOff>88900</xdr:rowOff>
    </xdr:from>
    <xdr:to>
      <xdr:col>24</xdr:col>
      <xdr:colOff>0</xdr:colOff>
      <xdr:row>88</xdr:row>
      <xdr:rowOff>0</xdr:rowOff>
    </xdr:to>
    <xdr:sp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7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17134</xdr:rowOff>
    </xdr:from>
    <xdr:to>
      <xdr:col>24</xdr:col>
      <xdr:colOff>62865</xdr:colOff>
      <xdr:row>98</xdr:row>
      <xdr:rowOff>4556</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619084"/>
          <a:ext cx="1270" cy="1187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8383</xdr:rowOff>
    </xdr:from>
    <xdr:ext cx="534377" cy="259045"/>
    <xdr:sp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810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4556</xdr:rowOff>
    </xdr:from>
    <xdr:to>
      <xdr:col>24</xdr:col>
      <xdr:colOff>152400</xdr:colOff>
      <xdr:row>98</xdr:row>
      <xdr:rowOff>4556</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8066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135261</xdr:rowOff>
    </xdr:from>
    <xdr:ext cx="599010" cy="259045"/>
    <xdr:sp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3943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289,308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17134</xdr:rowOff>
    </xdr:from>
    <xdr:to>
      <xdr:col>24</xdr:col>
      <xdr:colOff>152400</xdr:colOff>
      <xdr:row>91</xdr:row>
      <xdr:rowOff>17134</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619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13315</xdr:rowOff>
    </xdr:from>
    <xdr:to>
      <xdr:col>24</xdr:col>
      <xdr:colOff>63500</xdr:colOff>
      <xdr:row>96</xdr:row>
      <xdr:rowOff>30530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3797300" y="16472515"/>
          <a:ext cx="838200" cy="17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166023</xdr:rowOff>
    </xdr:from>
    <xdr:ext cx="534377" cy="259045"/>
    <xdr:sp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45377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16146</xdr:rowOff>
    </xdr:from>
    <xdr:to>
      <xdr:col>24</xdr:col>
      <xdr:colOff>114300</xdr:colOff>
      <xdr:row>96</xdr:row>
      <xdr:rowOff>117746</xdr:rowOff>
    </xdr:to>
    <xdr:sp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475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30530</xdr:rowOff>
    </xdr:from>
    <xdr:to>
      <xdr:col>19</xdr:col>
      <xdr:colOff>177800</xdr:colOff>
      <xdr:row>96</xdr:row>
      <xdr:rowOff>80887</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2908300" y="16489730"/>
          <a:ext cx="889000" cy="50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18314</xdr:rowOff>
    </xdr:from>
    <xdr:to>
      <xdr:col>20</xdr:col>
      <xdr:colOff>38100</xdr:colOff>
      <xdr:row>96</xdr:row>
      <xdr:rowOff>119914</xdr:rowOff>
    </xdr:to>
    <xdr:sp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477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111041</xdr:rowOff>
    </xdr:from>
    <xdr:ext cx="534377" cy="259045"/>
    <xdr:sp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530111" y="16570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71110</xdr:rowOff>
    </xdr:from>
    <xdr:to>
      <xdr:col>15</xdr:col>
      <xdr:colOff>50800</xdr:colOff>
      <xdr:row>96</xdr:row>
      <xdr:rowOff>80887</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2019300" y="16530310"/>
          <a:ext cx="889000" cy="9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26423</xdr:rowOff>
    </xdr:from>
    <xdr:to>
      <xdr:col>15</xdr:col>
      <xdr:colOff>101600</xdr:colOff>
      <xdr:row>96</xdr:row>
      <xdr:rowOff>128023</xdr:rowOff>
    </xdr:to>
    <xdr:sp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485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144550</xdr:rowOff>
    </xdr:from>
    <xdr:ext cx="534377" cy="259045"/>
    <xdr:sp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41111" y="16260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71110</xdr:rowOff>
    </xdr:from>
    <xdr:to>
      <xdr:col>10</xdr:col>
      <xdr:colOff>114300</xdr:colOff>
      <xdr:row>97</xdr:row>
      <xdr:rowOff>28665</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530310"/>
          <a:ext cx="889000" cy="129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108491</xdr:rowOff>
    </xdr:from>
    <xdr:to>
      <xdr:col>10</xdr:col>
      <xdr:colOff>165100</xdr:colOff>
      <xdr:row>97</xdr:row>
      <xdr:rowOff>38641</xdr:rowOff>
    </xdr:to>
    <xdr:sp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567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29768</xdr:rowOff>
    </xdr:from>
    <xdr:ext cx="534377" cy="259045"/>
    <xdr:sp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52111" y="166604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132138</xdr:rowOff>
    </xdr:from>
    <xdr:to>
      <xdr:col>6</xdr:col>
      <xdr:colOff>38100</xdr:colOff>
      <xdr:row>97</xdr:row>
      <xdr:rowOff>62288</xdr:rowOff>
    </xdr:to>
    <xdr:sp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591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78815</xdr:rowOff>
    </xdr:from>
    <xdr:ext cx="534377" cy="259045"/>
    <xdr:sp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63111" y="16366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133965</xdr:rowOff>
    </xdr:from>
    <xdr:to>
      <xdr:col>24</xdr:col>
      <xdr:colOff>114300</xdr:colOff>
      <xdr:row>96</xdr:row>
      <xdr:rowOff>64115</xdr:rowOff>
    </xdr:to>
    <xdr:sp textlink="">
      <xdr:nvSpPr>
        <xdr:cNvPr id="246" name="楕円 245">
          <a:extLst>
            <a:ext uri="{FF2B5EF4-FFF2-40B4-BE49-F238E27FC236}">
              <a16:creationId xmlns:a16="http://schemas.microsoft.com/office/drawing/2014/main" id="{00000000-0008-0000-0700-0000F6000000}"/>
            </a:ext>
          </a:extLst>
        </xdr:cNvPr>
        <xdr:cNvSpPr/>
      </xdr:nvSpPr>
      <xdr:spPr>
        <a:xfrm>
          <a:off x="4584700" y="1642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156842</xdr:rowOff>
    </xdr:from>
    <xdr:ext cx="599010" cy="259045"/>
    <xdr:sp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2731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151180</xdr:rowOff>
    </xdr:from>
    <xdr:to>
      <xdr:col>20</xdr:col>
      <xdr:colOff>38100</xdr:colOff>
      <xdr:row>96</xdr:row>
      <xdr:rowOff>81330</xdr:rowOff>
    </xdr:to>
    <xdr:sp textlink="">
      <xdr:nvSpPr>
        <xdr:cNvPr id="248" name="楕円 247">
          <a:extLst>
            <a:ext uri="{FF2B5EF4-FFF2-40B4-BE49-F238E27FC236}">
              <a16:creationId xmlns:a16="http://schemas.microsoft.com/office/drawing/2014/main" id="{00000000-0008-0000-0700-0000F8000000}"/>
            </a:ext>
          </a:extLst>
        </xdr:cNvPr>
        <xdr:cNvSpPr/>
      </xdr:nvSpPr>
      <xdr:spPr>
        <a:xfrm>
          <a:off x="3746500" y="16438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97857</xdr:rowOff>
    </xdr:from>
    <xdr:ext cx="534377" cy="259045"/>
    <xdr:sp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530111" y="16214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30087</xdr:rowOff>
    </xdr:from>
    <xdr:to>
      <xdr:col>15</xdr:col>
      <xdr:colOff>101600</xdr:colOff>
      <xdr:row>96</xdr:row>
      <xdr:rowOff>131687</xdr:rowOff>
    </xdr:to>
    <xdr:sp textlink="">
      <xdr:nvSpPr>
        <xdr:cNvPr id="250" name="楕円 249">
          <a:extLst>
            <a:ext uri="{FF2B5EF4-FFF2-40B4-BE49-F238E27FC236}">
              <a16:creationId xmlns:a16="http://schemas.microsoft.com/office/drawing/2014/main" id="{00000000-0008-0000-0700-0000FA000000}"/>
            </a:ext>
          </a:extLst>
        </xdr:cNvPr>
        <xdr:cNvSpPr/>
      </xdr:nvSpPr>
      <xdr:spPr>
        <a:xfrm>
          <a:off x="2857500" y="16489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122814</xdr:rowOff>
    </xdr:from>
    <xdr:ext cx="534377" cy="259045"/>
    <xdr:sp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41111" y="16582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20310</xdr:rowOff>
    </xdr:from>
    <xdr:to>
      <xdr:col>10</xdr:col>
      <xdr:colOff>165100</xdr:colOff>
      <xdr:row>96</xdr:row>
      <xdr:rowOff>121910</xdr:rowOff>
    </xdr:to>
    <xdr:sp textlink="">
      <xdr:nvSpPr>
        <xdr:cNvPr id="252" name="楕円 251">
          <a:extLst>
            <a:ext uri="{FF2B5EF4-FFF2-40B4-BE49-F238E27FC236}">
              <a16:creationId xmlns:a16="http://schemas.microsoft.com/office/drawing/2014/main" id="{00000000-0008-0000-0700-0000FC000000}"/>
            </a:ext>
          </a:extLst>
        </xdr:cNvPr>
        <xdr:cNvSpPr/>
      </xdr:nvSpPr>
      <xdr:spPr>
        <a:xfrm>
          <a:off x="1968500" y="16479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138437</xdr:rowOff>
    </xdr:from>
    <xdr:ext cx="534377" cy="259045"/>
    <xdr:sp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52111" y="16254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149315</xdr:rowOff>
    </xdr:from>
    <xdr:to>
      <xdr:col>6</xdr:col>
      <xdr:colOff>38100</xdr:colOff>
      <xdr:row>97</xdr:row>
      <xdr:rowOff>79465</xdr:rowOff>
    </xdr:to>
    <xdr:sp textlink="">
      <xdr:nvSpPr>
        <xdr:cNvPr id="254" name="楕円 253">
          <a:extLst>
            <a:ext uri="{FF2B5EF4-FFF2-40B4-BE49-F238E27FC236}">
              <a16:creationId xmlns:a16="http://schemas.microsoft.com/office/drawing/2014/main" id="{00000000-0008-0000-0700-0000FE000000}"/>
            </a:ext>
          </a:extLst>
        </xdr:cNvPr>
        <xdr:cNvSpPr/>
      </xdr:nvSpPr>
      <xdr:spPr>
        <a:xfrm>
          <a:off x="1079500" y="16608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70592</xdr:rowOff>
    </xdr:from>
    <xdr:ext cx="534377" cy="259045"/>
    <xdr:sp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63111" y="167012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26</xdr:row>
      <xdr:rowOff>88900</xdr:rowOff>
    </xdr:from>
    <xdr:to>
      <xdr:col>54</xdr:col>
      <xdr:colOff>127000</xdr:colOff>
      <xdr:row>28</xdr:row>
      <xdr:rowOff>0</xdr:rowOff>
    </xdr:to>
    <xdr:sp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textlink="">
      <xdr:nvSpPr>
        <xdr:cNvPr id="276" name="労働費グラフ枠">
          <a:extLst>
            <a:ext uri="{FF2B5EF4-FFF2-40B4-BE49-F238E27FC236}">
              <a16:creationId xmlns:a16="http://schemas.microsoft.com/office/drawing/2014/main" id="{00000000-0008-0000-0700-000014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136271</xdr:rowOff>
    </xdr:from>
    <xdr:to>
      <xdr:col>54</xdr:col>
      <xdr:colOff>189865</xdr:colOff>
      <xdr:row>38</xdr:row>
      <xdr:rowOff>139700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flipV="1">
          <a:off x="10475595" y="5451221"/>
          <a:ext cx="1270" cy="12035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textlink="">
      <xdr:nvSpPr>
        <xdr:cNvPr id="278" name="労働費最小値テキスト">
          <a:extLst>
            <a:ext uri="{FF2B5EF4-FFF2-40B4-BE49-F238E27FC236}">
              <a16:creationId xmlns:a16="http://schemas.microsoft.com/office/drawing/2014/main" id="{00000000-0008-0000-0700-000016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82948</xdr:rowOff>
    </xdr:from>
    <xdr:ext cx="469744" cy="259045"/>
    <xdr:sp textlink="">
      <xdr:nvSpPr>
        <xdr:cNvPr id="280" name="労働費最大値テキスト">
          <a:extLst>
            <a:ext uri="{FF2B5EF4-FFF2-40B4-BE49-F238E27FC236}">
              <a16:creationId xmlns:a16="http://schemas.microsoft.com/office/drawing/2014/main" id="{00000000-0008-0000-0700-000018010000}"/>
            </a:ext>
          </a:extLst>
        </xdr:cNvPr>
        <xdr:cNvSpPr txBox="1"/>
      </xdr:nvSpPr>
      <xdr:spPr>
        <a:xfrm>
          <a:off x="10528300" y="5226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5,265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136271</xdr:rowOff>
    </xdr:from>
    <xdr:to>
      <xdr:col>55</xdr:col>
      <xdr:colOff>88900</xdr:colOff>
      <xdr:row>31</xdr:row>
      <xdr:rowOff>136271</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10388600" y="54512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139700</xdr:rowOff>
    </xdr:from>
    <xdr:to>
      <xdr:col>55</xdr:col>
      <xdr:colOff>0</xdr:colOff>
      <xdr:row>38</xdr:row>
      <xdr:rowOff>139700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9639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5707</xdr:rowOff>
    </xdr:from>
    <xdr:ext cx="378565" cy="259045"/>
    <xdr:sp textlink="">
      <xdr:nvSpPr>
        <xdr:cNvPr id="283" name="労働費平均値テキスト">
          <a:extLst>
            <a:ext uri="{FF2B5EF4-FFF2-40B4-BE49-F238E27FC236}">
              <a16:creationId xmlns:a16="http://schemas.microsoft.com/office/drawing/2014/main" id="{00000000-0008-0000-0700-00001B010000}"/>
            </a:ext>
          </a:extLst>
        </xdr:cNvPr>
        <xdr:cNvSpPr txBox="1"/>
      </xdr:nvSpPr>
      <xdr:spPr>
        <a:xfrm>
          <a:off x="10528300" y="634935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154280</xdr:rowOff>
    </xdr:from>
    <xdr:to>
      <xdr:col>55</xdr:col>
      <xdr:colOff>50800</xdr:colOff>
      <xdr:row>38</xdr:row>
      <xdr:rowOff>84430</xdr:rowOff>
    </xdr:to>
    <xdr:sp textlink="">
      <xdr:nvSpPr>
        <xdr:cNvPr id="284" name="フローチャート: 判断 283">
          <a:extLst>
            <a:ext uri="{FF2B5EF4-FFF2-40B4-BE49-F238E27FC236}">
              <a16:creationId xmlns:a16="http://schemas.microsoft.com/office/drawing/2014/main" id="{00000000-0008-0000-0700-00001C010000}"/>
            </a:ext>
          </a:extLst>
        </xdr:cNvPr>
        <xdr:cNvSpPr/>
      </xdr:nvSpPr>
      <xdr:spPr>
        <a:xfrm>
          <a:off x="10426700" y="6497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139700</xdr:rowOff>
    </xdr:from>
    <xdr:to>
      <xdr:col>50</xdr:col>
      <xdr:colOff>114300</xdr:colOff>
      <xdr:row>38</xdr:row>
      <xdr:rowOff>139700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8750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145364</xdr:rowOff>
    </xdr:from>
    <xdr:to>
      <xdr:col>50</xdr:col>
      <xdr:colOff>165100</xdr:colOff>
      <xdr:row>38</xdr:row>
      <xdr:rowOff>75515</xdr:rowOff>
    </xdr:to>
    <xdr:sp textlink="">
      <xdr:nvSpPr>
        <xdr:cNvPr id="286" name="フローチャート: 判断 285">
          <a:extLst>
            <a:ext uri="{FF2B5EF4-FFF2-40B4-BE49-F238E27FC236}">
              <a16:creationId xmlns:a16="http://schemas.microsoft.com/office/drawing/2014/main" id="{00000000-0008-0000-0700-00001E010000}"/>
            </a:ext>
          </a:extLst>
        </xdr:cNvPr>
        <xdr:cNvSpPr/>
      </xdr:nvSpPr>
      <xdr:spPr>
        <a:xfrm>
          <a:off x="9588500" y="648901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92041</xdr:rowOff>
    </xdr:from>
    <xdr:ext cx="378565" cy="259045"/>
    <xdr:sp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9450017" y="62642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139700</xdr:rowOff>
    </xdr:from>
    <xdr:to>
      <xdr:col>45</xdr:col>
      <xdr:colOff>177800</xdr:colOff>
      <xdr:row>38</xdr:row>
      <xdr:rowOff>139700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7861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141935</xdr:rowOff>
    </xdr:from>
    <xdr:to>
      <xdr:col>46</xdr:col>
      <xdr:colOff>38100</xdr:colOff>
      <xdr:row>38</xdr:row>
      <xdr:rowOff>72086</xdr:rowOff>
    </xdr:to>
    <xdr:sp textlink="">
      <xdr:nvSpPr>
        <xdr:cNvPr id="289" name="フローチャート: 判断 288">
          <a:extLst>
            <a:ext uri="{FF2B5EF4-FFF2-40B4-BE49-F238E27FC236}">
              <a16:creationId xmlns:a16="http://schemas.microsoft.com/office/drawing/2014/main" id="{00000000-0008-0000-0700-000021010000}"/>
            </a:ext>
          </a:extLst>
        </xdr:cNvPr>
        <xdr:cNvSpPr/>
      </xdr:nvSpPr>
      <xdr:spPr>
        <a:xfrm>
          <a:off x="8699500" y="648558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88612</xdr:rowOff>
    </xdr:from>
    <xdr:ext cx="378565" cy="259045"/>
    <xdr:sp textlink="">
      <xdr:nvSpPr>
        <xdr:cNvPr id="290" name="テキスト ボックス 289">
          <a:extLst>
            <a:ext uri="{FF2B5EF4-FFF2-40B4-BE49-F238E27FC236}">
              <a16:creationId xmlns:a16="http://schemas.microsoft.com/office/drawing/2014/main" id="{00000000-0008-0000-0700-000022010000}"/>
            </a:ext>
          </a:extLst>
        </xdr:cNvPr>
        <xdr:cNvSpPr txBox="1"/>
      </xdr:nvSpPr>
      <xdr:spPr>
        <a:xfrm>
          <a:off x="8561017" y="62608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139700</xdr:rowOff>
    </xdr:from>
    <xdr:to>
      <xdr:col>41</xdr:col>
      <xdr:colOff>50800</xdr:colOff>
      <xdr:row>38</xdr:row>
      <xdr:rowOff>139700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6972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122504</xdr:rowOff>
    </xdr:from>
    <xdr:to>
      <xdr:col>41</xdr:col>
      <xdr:colOff>101600</xdr:colOff>
      <xdr:row>38</xdr:row>
      <xdr:rowOff>52654</xdr:rowOff>
    </xdr:to>
    <xdr:sp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7810500" y="6466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69181</xdr:rowOff>
    </xdr:from>
    <xdr:ext cx="378565" cy="259045"/>
    <xdr:sp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7672017" y="624138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72898</xdr:rowOff>
    </xdr:from>
    <xdr:to>
      <xdr:col>36</xdr:col>
      <xdr:colOff>165100</xdr:colOff>
      <xdr:row>38</xdr:row>
      <xdr:rowOff>3048</xdr:rowOff>
    </xdr:to>
    <xdr:sp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6921500" y="6416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19575</xdr:rowOff>
    </xdr:from>
    <xdr:ext cx="378565" cy="259045"/>
    <xdr:sp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6783017" y="619177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88900</xdr:rowOff>
    </xdr:from>
    <xdr:to>
      <xdr:col>55</xdr:col>
      <xdr:colOff>50800</xdr:colOff>
      <xdr:row>39</xdr:row>
      <xdr:rowOff>19050</xdr:rowOff>
    </xdr:to>
    <xdr:sp textlink="">
      <xdr:nvSpPr>
        <xdr:cNvPr id="301" name="楕円 300">
          <a:extLst>
            <a:ext uri="{FF2B5EF4-FFF2-40B4-BE49-F238E27FC236}">
              <a16:creationId xmlns:a16="http://schemas.microsoft.com/office/drawing/2014/main" id="{00000000-0008-0000-0700-00002D010000}"/>
            </a:ext>
          </a:extLst>
        </xdr:cNvPr>
        <xdr:cNvSpPr/>
      </xdr:nvSpPr>
      <xdr:spPr>
        <a:xfrm>
          <a:off x="10426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3827</xdr:rowOff>
    </xdr:from>
    <xdr:ext cx="249299" cy="259045"/>
    <xdr:sp textlink="">
      <xdr:nvSpPr>
        <xdr:cNvPr id="302" name="労働費該当値テキスト">
          <a:extLst>
            <a:ext uri="{FF2B5EF4-FFF2-40B4-BE49-F238E27FC236}">
              <a16:creationId xmlns:a16="http://schemas.microsoft.com/office/drawing/2014/main" id="{00000000-0008-0000-0700-00002E010000}"/>
            </a:ext>
          </a:extLst>
        </xdr:cNvPr>
        <xdr:cNvSpPr txBox="1"/>
      </xdr:nvSpPr>
      <xdr:spPr>
        <a:xfrm>
          <a:off x="10528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88900</xdr:rowOff>
    </xdr:from>
    <xdr:to>
      <xdr:col>50</xdr:col>
      <xdr:colOff>165100</xdr:colOff>
      <xdr:row>39</xdr:row>
      <xdr:rowOff>19050</xdr:rowOff>
    </xdr:to>
    <xdr:sp textlink="">
      <xdr:nvSpPr>
        <xdr:cNvPr id="303" name="楕円 302">
          <a:extLst>
            <a:ext uri="{FF2B5EF4-FFF2-40B4-BE49-F238E27FC236}">
              <a16:creationId xmlns:a16="http://schemas.microsoft.com/office/drawing/2014/main" id="{00000000-0008-0000-0700-00002F010000}"/>
            </a:ext>
          </a:extLst>
        </xdr:cNvPr>
        <xdr:cNvSpPr/>
      </xdr:nvSpPr>
      <xdr:spPr>
        <a:xfrm>
          <a:off x="9588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10177</xdr:rowOff>
    </xdr:from>
    <xdr:ext cx="249299" cy="259045"/>
    <xdr:sp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514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88900</xdr:rowOff>
    </xdr:from>
    <xdr:to>
      <xdr:col>46</xdr:col>
      <xdr:colOff>38100</xdr:colOff>
      <xdr:row>39</xdr:row>
      <xdr:rowOff>19050</xdr:rowOff>
    </xdr:to>
    <xdr:sp textlink="">
      <xdr:nvSpPr>
        <xdr:cNvPr id="305" name="楕円 304">
          <a:extLst>
            <a:ext uri="{FF2B5EF4-FFF2-40B4-BE49-F238E27FC236}">
              <a16:creationId xmlns:a16="http://schemas.microsoft.com/office/drawing/2014/main" id="{00000000-0008-0000-0700-000031010000}"/>
            </a:ext>
          </a:extLst>
        </xdr:cNvPr>
        <xdr:cNvSpPr/>
      </xdr:nvSpPr>
      <xdr:spPr>
        <a:xfrm>
          <a:off x="8699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10177</xdr:rowOff>
    </xdr:from>
    <xdr:ext cx="249299" cy="259045"/>
    <xdr:sp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8625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88900</xdr:rowOff>
    </xdr:from>
    <xdr:to>
      <xdr:col>41</xdr:col>
      <xdr:colOff>101600</xdr:colOff>
      <xdr:row>39</xdr:row>
      <xdr:rowOff>19050</xdr:rowOff>
    </xdr:to>
    <xdr:sp textlink="">
      <xdr:nvSpPr>
        <xdr:cNvPr id="307" name="楕円 306">
          <a:extLst>
            <a:ext uri="{FF2B5EF4-FFF2-40B4-BE49-F238E27FC236}">
              <a16:creationId xmlns:a16="http://schemas.microsoft.com/office/drawing/2014/main" id="{00000000-0008-0000-0700-000033010000}"/>
            </a:ext>
          </a:extLst>
        </xdr:cNvPr>
        <xdr:cNvSpPr/>
      </xdr:nvSpPr>
      <xdr:spPr>
        <a:xfrm>
          <a:off x="781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10177</xdr:rowOff>
    </xdr:from>
    <xdr:ext cx="249299" cy="259045"/>
    <xdr:sp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736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88900</xdr:rowOff>
    </xdr:from>
    <xdr:to>
      <xdr:col>36</xdr:col>
      <xdr:colOff>165100</xdr:colOff>
      <xdr:row>39</xdr:row>
      <xdr:rowOff>19050</xdr:rowOff>
    </xdr:to>
    <xdr:sp textlink="">
      <xdr:nvSpPr>
        <xdr:cNvPr id="309" name="楕円 308">
          <a:extLst>
            <a:ext uri="{FF2B5EF4-FFF2-40B4-BE49-F238E27FC236}">
              <a16:creationId xmlns:a16="http://schemas.microsoft.com/office/drawing/2014/main" id="{00000000-0008-0000-0700-000035010000}"/>
            </a:ext>
          </a:extLst>
        </xdr:cNvPr>
        <xdr:cNvSpPr/>
      </xdr:nvSpPr>
      <xdr:spPr>
        <a:xfrm>
          <a:off x="692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10177</xdr:rowOff>
    </xdr:from>
    <xdr:ext cx="249299" cy="259045"/>
    <xdr:sp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684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textlink="">
      <xdr:nvSpPr>
        <xdr:cNvPr id="311" name="正方形/長方形 310">
          <a:extLst>
            <a:ext uri="{FF2B5EF4-FFF2-40B4-BE49-F238E27FC236}">
              <a16:creationId xmlns:a16="http://schemas.microsoft.com/office/drawing/2014/main" id="{00000000-0008-0000-0700-000037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textlink="">
      <xdr:nvSpPr>
        <xdr:cNvPr id="312" name="正方形/長方形 311">
          <a:extLst>
            <a:ext uri="{FF2B5EF4-FFF2-40B4-BE49-F238E27FC236}">
              <a16:creationId xmlns:a16="http://schemas.microsoft.com/office/drawing/2014/main" id="{00000000-0008-0000-0700-000038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textlink="">
      <xdr:nvSpPr>
        <xdr:cNvPr id="313" name="正方形/長方形 312">
          <a:extLst>
            <a:ext uri="{FF2B5EF4-FFF2-40B4-BE49-F238E27FC236}">
              <a16:creationId xmlns:a16="http://schemas.microsoft.com/office/drawing/2014/main" id="{00000000-0008-0000-0700-000039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textlink="">
      <xdr:nvSpPr>
        <xdr:cNvPr id="314" name="正方形/長方形 313">
          <a:extLst>
            <a:ext uri="{FF2B5EF4-FFF2-40B4-BE49-F238E27FC236}">
              <a16:creationId xmlns:a16="http://schemas.microsoft.com/office/drawing/2014/main" id="{00000000-0008-0000-0700-00003A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textlink="">
      <xdr:nvSpPr>
        <xdr:cNvPr id="315" name="正方形/長方形 314">
          <a:extLst>
            <a:ext uri="{FF2B5EF4-FFF2-40B4-BE49-F238E27FC236}">
              <a16:creationId xmlns:a16="http://schemas.microsoft.com/office/drawing/2014/main" id="{00000000-0008-0000-0700-00003B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textlink="">
      <xdr:nvSpPr>
        <xdr:cNvPr id="316" name="正方形/長方形 315">
          <a:extLst>
            <a:ext uri="{FF2B5EF4-FFF2-40B4-BE49-F238E27FC236}">
              <a16:creationId xmlns:a16="http://schemas.microsoft.com/office/drawing/2014/main" id="{00000000-0008-0000-0700-00003C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46</xdr:row>
      <xdr:rowOff>88900</xdr:rowOff>
    </xdr:from>
    <xdr:to>
      <xdr:col>54</xdr:col>
      <xdr:colOff>127000</xdr:colOff>
      <xdr:row>48</xdr:row>
      <xdr:rowOff>0</xdr:rowOff>
    </xdr:to>
    <xdr:sp textlink="">
      <xdr:nvSpPr>
        <xdr:cNvPr id="317" name="正方形/長方形 316">
          <a:extLst>
            <a:ext uri="{FF2B5EF4-FFF2-40B4-BE49-F238E27FC236}">
              <a16:creationId xmlns:a16="http://schemas.microsoft.com/office/drawing/2014/main" id="{00000000-0008-0000-0700-00003D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0" name="直線コネクタ 319">
          <a:extLst>
            <a:ext uri="{FF2B5EF4-FFF2-40B4-BE49-F238E27FC236}">
              <a16:creationId xmlns:a16="http://schemas.microsoft.com/office/drawing/2014/main" id="{00000000-0008-0000-0700-000040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1" name="直線コネクタ 320">
          <a:extLst>
            <a:ext uri="{FF2B5EF4-FFF2-40B4-BE49-F238E27FC236}">
              <a16:creationId xmlns:a16="http://schemas.microsoft.com/office/drawing/2014/main" id="{00000000-0008-0000-0700-000041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3" name="直線コネクタ 322">
          <a:extLst>
            <a:ext uri="{FF2B5EF4-FFF2-40B4-BE49-F238E27FC236}">
              <a16:creationId xmlns:a16="http://schemas.microsoft.com/office/drawing/2014/main" id="{00000000-0008-0000-0700-000043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135021</xdr:rowOff>
    </xdr:from>
    <xdr:to>
      <xdr:col>54</xdr:col>
      <xdr:colOff>189865</xdr:colOff>
      <xdr:row>58</xdr:row>
      <xdr:rowOff>52329</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707521"/>
          <a:ext cx="1270" cy="12889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56156</xdr:rowOff>
    </xdr:from>
    <xdr:ext cx="534377" cy="259045"/>
    <xdr:sp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100002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52329</xdr:rowOff>
    </xdr:from>
    <xdr:to>
      <xdr:col>55</xdr:col>
      <xdr:colOff>88900</xdr:colOff>
      <xdr:row>58</xdr:row>
      <xdr:rowOff>52329</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9996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81698</xdr:rowOff>
    </xdr:from>
    <xdr:ext cx="599010" cy="259045"/>
    <xdr:sp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4827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190,614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135021</xdr:rowOff>
    </xdr:from>
    <xdr:to>
      <xdr:col>55</xdr:col>
      <xdr:colOff>88900</xdr:colOff>
      <xdr:row>50</xdr:row>
      <xdr:rowOff>135021</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7075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107566</xdr:rowOff>
    </xdr:from>
    <xdr:to>
      <xdr:col>55</xdr:col>
      <xdr:colOff>0</xdr:colOff>
      <xdr:row>57</xdr:row>
      <xdr:rowOff>169403</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flipV="1">
          <a:off x="9639300" y="9880216"/>
          <a:ext cx="838200" cy="61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7010</xdr:rowOff>
    </xdr:from>
    <xdr:ext cx="534377" cy="259045"/>
    <xdr:sp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4367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68,749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155583</xdr:rowOff>
    </xdr:from>
    <xdr:to>
      <xdr:col>55</xdr:col>
      <xdr:colOff>50800</xdr:colOff>
      <xdr:row>56</xdr:row>
      <xdr:rowOff>85733</xdr:rowOff>
    </xdr:to>
    <xdr:sp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5853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169403</xdr:rowOff>
    </xdr:from>
    <xdr:to>
      <xdr:col>50</xdr:col>
      <xdr:colOff>114300</xdr:colOff>
      <xdr:row>58</xdr:row>
      <xdr:rowOff>15555</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8750300" y="9942053"/>
          <a:ext cx="889000" cy="17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104201</xdr:rowOff>
    </xdr:from>
    <xdr:to>
      <xdr:col>50</xdr:col>
      <xdr:colOff>165100</xdr:colOff>
      <xdr:row>56</xdr:row>
      <xdr:rowOff>34351</xdr:rowOff>
    </xdr:to>
    <xdr:sp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533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50878</xdr:rowOff>
    </xdr:from>
    <xdr:ext cx="534377" cy="259045"/>
    <xdr:sp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72111" y="9309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72416</xdr:rowOff>
    </xdr:from>
    <xdr:to>
      <xdr:col>45</xdr:col>
      <xdr:colOff>177800</xdr:colOff>
      <xdr:row>58</xdr:row>
      <xdr:rowOff>15555</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9845066"/>
          <a:ext cx="889000" cy="114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127831</xdr:rowOff>
    </xdr:from>
    <xdr:to>
      <xdr:col>46</xdr:col>
      <xdr:colOff>38100</xdr:colOff>
      <xdr:row>56</xdr:row>
      <xdr:rowOff>57981</xdr:rowOff>
    </xdr:to>
    <xdr:sp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55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74508</xdr:rowOff>
    </xdr:from>
    <xdr:ext cx="534377" cy="259045"/>
    <xdr:sp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83111" y="9332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72416</xdr:rowOff>
    </xdr:from>
    <xdr:to>
      <xdr:col>41</xdr:col>
      <xdr:colOff>50800</xdr:colOff>
      <xdr:row>58</xdr:row>
      <xdr:rowOff>45128</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6972300" y="9845066"/>
          <a:ext cx="889000" cy="144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131610</xdr:rowOff>
    </xdr:from>
    <xdr:to>
      <xdr:col>41</xdr:col>
      <xdr:colOff>101600</xdr:colOff>
      <xdr:row>56</xdr:row>
      <xdr:rowOff>61760</xdr:rowOff>
    </xdr:to>
    <xdr:sp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561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78287</xdr:rowOff>
    </xdr:from>
    <xdr:ext cx="534377" cy="259045"/>
    <xdr:sp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94111" y="9336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166304</xdr:rowOff>
    </xdr:from>
    <xdr:to>
      <xdr:col>36</xdr:col>
      <xdr:colOff>165100</xdr:colOff>
      <xdr:row>56</xdr:row>
      <xdr:rowOff>96454</xdr:rowOff>
    </xdr:to>
    <xdr:sp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5960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112981</xdr:rowOff>
    </xdr:from>
    <xdr:ext cx="534377" cy="259045"/>
    <xdr:sp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705111" y="9371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56766</xdr:rowOff>
    </xdr:from>
    <xdr:to>
      <xdr:col>55</xdr:col>
      <xdr:colOff>50800</xdr:colOff>
      <xdr:row>57</xdr:row>
      <xdr:rowOff>158366</xdr:rowOff>
    </xdr:to>
    <xdr:sp textlink="">
      <xdr:nvSpPr>
        <xdr:cNvPr id="358" name="楕円 357">
          <a:extLst>
            <a:ext uri="{FF2B5EF4-FFF2-40B4-BE49-F238E27FC236}">
              <a16:creationId xmlns:a16="http://schemas.microsoft.com/office/drawing/2014/main" id="{00000000-0008-0000-0700-000066010000}"/>
            </a:ext>
          </a:extLst>
        </xdr:cNvPr>
        <xdr:cNvSpPr/>
      </xdr:nvSpPr>
      <xdr:spPr>
        <a:xfrm>
          <a:off x="10426700" y="9829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143143</xdr:rowOff>
    </xdr:from>
    <xdr:ext cx="534377" cy="259045"/>
    <xdr:sp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744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118603</xdr:rowOff>
    </xdr:from>
    <xdr:to>
      <xdr:col>50</xdr:col>
      <xdr:colOff>165100</xdr:colOff>
      <xdr:row>58</xdr:row>
      <xdr:rowOff>48753</xdr:rowOff>
    </xdr:to>
    <xdr:sp textlink="">
      <xdr:nvSpPr>
        <xdr:cNvPr id="360" name="楕円 359">
          <a:extLst>
            <a:ext uri="{FF2B5EF4-FFF2-40B4-BE49-F238E27FC236}">
              <a16:creationId xmlns:a16="http://schemas.microsoft.com/office/drawing/2014/main" id="{00000000-0008-0000-0700-000068010000}"/>
            </a:ext>
          </a:extLst>
        </xdr:cNvPr>
        <xdr:cNvSpPr/>
      </xdr:nvSpPr>
      <xdr:spPr>
        <a:xfrm>
          <a:off x="9588500" y="9891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39880</xdr:rowOff>
    </xdr:from>
    <xdr:ext cx="534377" cy="259045"/>
    <xdr:sp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72111" y="9983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136205</xdr:rowOff>
    </xdr:from>
    <xdr:to>
      <xdr:col>46</xdr:col>
      <xdr:colOff>38100</xdr:colOff>
      <xdr:row>58</xdr:row>
      <xdr:rowOff>66355</xdr:rowOff>
    </xdr:to>
    <xdr:sp textlink="">
      <xdr:nvSpPr>
        <xdr:cNvPr id="362" name="楕円 361">
          <a:extLst>
            <a:ext uri="{FF2B5EF4-FFF2-40B4-BE49-F238E27FC236}">
              <a16:creationId xmlns:a16="http://schemas.microsoft.com/office/drawing/2014/main" id="{00000000-0008-0000-0700-00006A010000}"/>
            </a:ext>
          </a:extLst>
        </xdr:cNvPr>
        <xdr:cNvSpPr/>
      </xdr:nvSpPr>
      <xdr:spPr>
        <a:xfrm>
          <a:off x="8699500" y="9908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57482</xdr:rowOff>
    </xdr:from>
    <xdr:ext cx="534377" cy="259045"/>
    <xdr:sp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83111" y="10001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21616</xdr:rowOff>
    </xdr:from>
    <xdr:to>
      <xdr:col>41</xdr:col>
      <xdr:colOff>101600</xdr:colOff>
      <xdr:row>57</xdr:row>
      <xdr:rowOff>123216</xdr:rowOff>
    </xdr:to>
    <xdr:sp textlink="">
      <xdr:nvSpPr>
        <xdr:cNvPr id="364" name="楕円 363">
          <a:extLst>
            <a:ext uri="{FF2B5EF4-FFF2-40B4-BE49-F238E27FC236}">
              <a16:creationId xmlns:a16="http://schemas.microsoft.com/office/drawing/2014/main" id="{00000000-0008-0000-0700-00006C010000}"/>
            </a:ext>
          </a:extLst>
        </xdr:cNvPr>
        <xdr:cNvSpPr/>
      </xdr:nvSpPr>
      <xdr:spPr>
        <a:xfrm>
          <a:off x="7810500" y="9794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114343</xdr:rowOff>
    </xdr:from>
    <xdr:ext cx="534377" cy="259045"/>
    <xdr:sp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94111" y="9886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165778</xdr:rowOff>
    </xdr:from>
    <xdr:to>
      <xdr:col>36</xdr:col>
      <xdr:colOff>165100</xdr:colOff>
      <xdr:row>58</xdr:row>
      <xdr:rowOff>95928</xdr:rowOff>
    </xdr:to>
    <xdr:sp textlink="">
      <xdr:nvSpPr>
        <xdr:cNvPr id="366" name="楕円 365">
          <a:extLst>
            <a:ext uri="{FF2B5EF4-FFF2-40B4-BE49-F238E27FC236}">
              <a16:creationId xmlns:a16="http://schemas.microsoft.com/office/drawing/2014/main" id="{00000000-0008-0000-0700-00006E010000}"/>
            </a:ext>
          </a:extLst>
        </xdr:cNvPr>
        <xdr:cNvSpPr/>
      </xdr:nvSpPr>
      <xdr:spPr>
        <a:xfrm>
          <a:off x="6921500" y="9938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87055</xdr:rowOff>
    </xdr:from>
    <xdr:ext cx="534377" cy="259045"/>
    <xdr:sp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05111" y="10031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66</xdr:row>
      <xdr:rowOff>88900</xdr:rowOff>
    </xdr:from>
    <xdr:to>
      <xdr:col>54</xdr:col>
      <xdr:colOff>127000</xdr:colOff>
      <xdr:row>68</xdr:row>
      <xdr:rowOff>0</xdr:rowOff>
    </xdr:to>
    <xdr:sp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textlink="">
      <xdr:nvSpPr>
        <xdr:cNvPr id="390" name="商工費グラフ枠">
          <a:extLst>
            <a:ext uri="{FF2B5EF4-FFF2-40B4-BE49-F238E27FC236}">
              <a16:creationId xmlns:a16="http://schemas.microsoft.com/office/drawing/2014/main" id="{00000000-0008-0000-0700-00008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86630</xdr:rowOff>
    </xdr:from>
    <xdr:to>
      <xdr:col>54</xdr:col>
      <xdr:colOff>189865</xdr:colOff>
      <xdr:row>79</xdr:row>
      <xdr:rowOff>25439</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flipV="1">
          <a:off x="10475595" y="12088130"/>
          <a:ext cx="1270" cy="1481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29266</xdr:rowOff>
    </xdr:from>
    <xdr:ext cx="469744" cy="259045"/>
    <xdr:sp textlink="">
      <xdr:nvSpPr>
        <xdr:cNvPr id="392" name="商工費最小値テキスト">
          <a:extLst>
            <a:ext uri="{FF2B5EF4-FFF2-40B4-BE49-F238E27FC236}">
              <a16:creationId xmlns:a16="http://schemas.microsoft.com/office/drawing/2014/main" id="{00000000-0008-0000-0700-000088010000}"/>
            </a:ext>
          </a:extLst>
        </xdr:cNvPr>
        <xdr:cNvSpPr txBox="1"/>
      </xdr:nvSpPr>
      <xdr:spPr>
        <a:xfrm>
          <a:off x="10528300" y="13573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25439</xdr:rowOff>
    </xdr:from>
    <xdr:to>
      <xdr:col>55</xdr:col>
      <xdr:colOff>88900</xdr:colOff>
      <xdr:row>79</xdr:row>
      <xdr:rowOff>25439</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10388600" y="135699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33307</xdr:rowOff>
    </xdr:from>
    <xdr:ext cx="599010" cy="259045"/>
    <xdr:sp textlink="">
      <xdr:nvSpPr>
        <xdr:cNvPr id="394" name="商工費最大値テキスト">
          <a:extLst>
            <a:ext uri="{FF2B5EF4-FFF2-40B4-BE49-F238E27FC236}">
              <a16:creationId xmlns:a16="http://schemas.microsoft.com/office/drawing/2014/main" id="{00000000-0008-0000-0700-00008A010000}"/>
            </a:ext>
          </a:extLst>
        </xdr:cNvPr>
        <xdr:cNvSpPr txBox="1"/>
      </xdr:nvSpPr>
      <xdr:spPr>
        <a:xfrm>
          <a:off x="10528300" y="11863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393,929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86630</xdr:rowOff>
    </xdr:from>
    <xdr:to>
      <xdr:col>55</xdr:col>
      <xdr:colOff>88900</xdr:colOff>
      <xdr:row>70</xdr:row>
      <xdr:rowOff>86630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20881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7344</xdr:rowOff>
    </xdr:from>
    <xdr:to>
      <xdr:col>55</xdr:col>
      <xdr:colOff>0</xdr:colOff>
      <xdr:row>79</xdr:row>
      <xdr:rowOff>24315</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9639300" y="13551894"/>
          <a:ext cx="838200" cy="16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170401</xdr:rowOff>
    </xdr:from>
    <xdr:ext cx="534377" cy="259045"/>
    <xdr:sp textlink="">
      <xdr:nvSpPr>
        <xdr:cNvPr id="397" name="商工費平均値テキスト">
          <a:extLst>
            <a:ext uri="{FF2B5EF4-FFF2-40B4-BE49-F238E27FC236}">
              <a16:creationId xmlns:a16="http://schemas.microsoft.com/office/drawing/2014/main" id="{00000000-0008-0000-0700-00008D010000}"/>
            </a:ext>
          </a:extLst>
        </xdr:cNvPr>
        <xdr:cNvSpPr txBox="1"/>
      </xdr:nvSpPr>
      <xdr:spPr>
        <a:xfrm>
          <a:off x="10528300" y="132006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147524</xdr:rowOff>
    </xdr:from>
    <xdr:to>
      <xdr:col>55</xdr:col>
      <xdr:colOff>50800</xdr:colOff>
      <xdr:row>78</xdr:row>
      <xdr:rowOff>77674</xdr:rowOff>
    </xdr:to>
    <xdr:sp textlink="">
      <xdr:nvSpPr>
        <xdr:cNvPr id="398" name="フローチャート: 判断 397">
          <a:extLst>
            <a:ext uri="{FF2B5EF4-FFF2-40B4-BE49-F238E27FC236}">
              <a16:creationId xmlns:a16="http://schemas.microsoft.com/office/drawing/2014/main" id="{00000000-0008-0000-0700-00008E010000}"/>
            </a:ext>
          </a:extLst>
        </xdr:cNvPr>
        <xdr:cNvSpPr/>
      </xdr:nvSpPr>
      <xdr:spPr>
        <a:xfrm>
          <a:off x="10426700" y="13349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7344</xdr:rowOff>
    </xdr:from>
    <xdr:to>
      <xdr:col>50</xdr:col>
      <xdr:colOff>114300</xdr:colOff>
      <xdr:row>79</xdr:row>
      <xdr:rowOff>28761</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flipV="1">
          <a:off x="8750300" y="13551894"/>
          <a:ext cx="889000" cy="21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146552</xdr:rowOff>
    </xdr:from>
    <xdr:to>
      <xdr:col>50</xdr:col>
      <xdr:colOff>165100</xdr:colOff>
      <xdr:row>78</xdr:row>
      <xdr:rowOff>76702</xdr:rowOff>
    </xdr:to>
    <xdr:sp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9588500" y="13348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93229</xdr:rowOff>
    </xdr:from>
    <xdr:ext cx="534377" cy="259045"/>
    <xdr:sp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9372111" y="13123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28761</xdr:rowOff>
    </xdr:from>
    <xdr:to>
      <xdr:col>45</xdr:col>
      <xdr:colOff>177800</xdr:colOff>
      <xdr:row>79</xdr:row>
      <xdr:rowOff>29927</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flipV="1">
          <a:off x="7861300" y="13573311"/>
          <a:ext cx="889000" cy="1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153800</xdr:rowOff>
    </xdr:from>
    <xdr:to>
      <xdr:col>46</xdr:col>
      <xdr:colOff>38100</xdr:colOff>
      <xdr:row>78</xdr:row>
      <xdr:rowOff>83950</xdr:rowOff>
    </xdr:to>
    <xdr:sp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8699500" y="1335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100477</xdr:rowOff>
    </xdr:from>
    <xdr:ext cx="534377" cy="259045"/>
    <xdr:sp textlink="">
      <xdr:nvSpPr>
        <xdr:cNvPr id="404" name="テキスト ボックス 403">
          <a:extLst>
            <a:ext uri="{FF2B5EF4-FFF2-40B4-BE49-F238E27FC236}">
              <a16:creationId xmlns:a16="http://schemas.microsoft.com/office/drawing/2014/main" id="{00000000-0008-0000-0700-000094010000}"/>
            </a:ext>
          </a:extLst>
        </xdr:cNvPr>
        <xdr:cNvSpPr txBox="1"/>
      </xdr:nvSpPr>
      <xdr:spPr>
        <a:xfrm>
          <a:off x="8483111" y="13130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26260</xdr:rowOff>
    </xdr:from>
    <xdr:to>
      <xdr:col>41</xdr:col>
      <xdr:colOff>50800</xdr:colOff>
      <xdr:row>79</xdr:row>
      <xdr:rowOff>29927</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6972300" y="13570810"/>
          <a:ext cx="889000" cy="3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159435</xdr:rowOff>
    </xdr:from>
    <xdr:to>
      <xdr:col>41</xdr:col>
      <xdr:colOff>101600</xdr:colOff>
      <xdr:row>78</xdr:row>
      <xdr:rowOff>89585</xdr:rowOff>
    </xdr:to>
    <xdr:sp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7810500" y="13361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106112</xdr:rowOff>
    </xdr:from>
    <xdr:ext cx="534377" cy="259045"/>
    <xdr:sp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7594111" y="1313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59232</xdr:rowOff>
    </xdr:from>
    <xdr:to>
      <xdr:col>36</xdr:col>
      <xdr:colOff>165100</xdr:colOff>
      <xdr:row>78</xdr:row>
      <xdr:rowOff>160832</xdr:rowOff>
    </xdr:to>
    <xdr:sp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6921500" y="13432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5909</xdr:rowOff>
    </xdr:from>
    <xdr:ext cx="534377" cy="259045"/>
    <xdr:sp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6705111" y="13207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144965</xdr:rowOff>
    </xdr:from>
    <xdr:to>
      <xdr:col>55</xdr:col>
      <xdr:colOff>50800</xdr:colOff>
      <xdr:row>79</xdr:row>
      <xdr:rowOff>75115</xdr:rowOff>
    </xdr:to>
    <xdr:sp textlink="">
      <xdr:nvSpPr>
        <xdr:cNvPr id="415" name="楕円 414">
          <a:extLst>
            <a:ext uri="{FF2B5EF4-FFF2-40B4-BE49-F238E27FC236}">
              <a16:creationId xmlns:a16="http://schemas.microsoft.com/office/drawing/2014/main" id="{00000000-0008-0000-0700-00009F010000}"/>
            </a:ext>
          </a:extLst>
        </xdr:cNvPr>
        <xdr:cNvSpPr/>
      </xdr:nvSpPr>
      <xdr:spPr>
        <a:xfrm>
          <a:off x="10426700" y="13518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59892</xdr:rowOff>
    </xdr:from>
    <xdr:ext cx="469744" cy="259045"/>
    <xdr:sp textlink="">
      <xdr:nvSpPr>
        <xdr:cNvPr id="416" name="商工費該当値テキスト">
          <a:extLst>
            <a:ext uri="{FF2B5EF4-FFF2-40B4-BE49-F238E27FC236}">
              <a16:creationId xmlns:a16="http://schemas.microsoft.com/office/drawing/2014/main" id="{00000000-0008-0000-0700-0000A0010000}"/>
            </a:ext>
          </a:extLst>
        </xdr:cNvPr>
        <xdr:cNvSpPr txBox="1"/>
      </xdr:nvSpPr>
      <xdr:spPr>
        <a:xfrm>
          <a:off x="10528300" y="13432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127994</xdr:rowOff>
    </xdr:from>
    <xdr:to>
      <xdr:col>50</xdr:col>
      <xdr:colOff>165100</xdr:colOff>
      <xdr:row>79</xdr:row>
      <xdr:rowOff>58144</xdr:rowOff>
    </xdr:to>
    <xdr:sp textlink="">
      <xdr:nvSpPr>
        <xdr:cNvPr id="417" name="楕円 416">
          <a:extLst>
            <a:ext uri="{FF2B5EF4-FFF2-40B4-BE49-F238E27FC236}">
              <a16:creationId xmlns:a16="http://schemas.microsoft.com/office/drawing/2014/main" id="{00000000-0008-0000-0700-0000A1010000}"/>
            </a:ext>
          </a:extLst>
        </xdr:cNvPr>
        <xdr:cNvSpPr/>
      </xdr:nvSpPr>
      <xdr:spPr>
        <a:xfrm>
          <a:off x="9588500" y="13501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49271</xdr:rowOff>
    </xdr:from>
    <xdr:ext cx="469744" cy="259045"/>
    <xdr:sp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04428" y="13593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149411</xdr:rowOff>
    </xdr:from>
    <xdr:to>
      <xdr:col>46</xdr:col>
      <xdr:colOff>38100</xdr:colOff>
      <xdr:row>79</xdr:row>
      <xdr:rowOff>79561</xdr:rowOff>
    </xdr:to>
    <xdr:sp textlink="">
      <xdr:nvSpPr>
        <xdr:cNvPr id="419" name="楕円 418">
          <a:extLst>
            <a:ext uri="{FF2B5EF4-FFF2-40B4-BE49-F238E27FC236}">
              <a16:creationId xmlns:a16="http://schemas.microsoft.com/office/drawing/2014/main" id="{00000000-0008-0000-0700-0000A3010000}"/>
            </a:ext>
          </a:extLst>
        </xdr:cNvPr>
        <xdr:cNvSpPr/>
      </xdr:nvSpPr>
      <xdr:spPr>
        <a:xfrm>
          <a:off x="8699500" y="13522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70688</xdr:rowOff>
    </xdr:from>
    <xdr:ext cx="469744" cy="259045"/>
    <xdr:sp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515428" y="13615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150577</xdr:rowOff>
    </xdr:from>
    <xdr:to>
      <xdr:col>41</xdr:col>
      <xdr:colOff>101600</xdr:colOff>
      <xdr:row>79</xdr:row>
      <xdr:rowOff>80727</xdr:rowOff>
    </xdr:to>
    <xdr:sp textlink="">
      <xdr:nvSpPr>
        <xdr:cNvPr id="421" name="楕円 420">
          <a:extLst>
            <a:ext uri="{FF2B5EF4-FFF2-40B4-BE49-F238E27FC236}">
              <a16:creationId xmlns:a16="http://schemas.microsoft.com/office/drawing/2014/main" id="{00000000-0008-0000-0700-0000A5010000}"/>
            </a:ext>
          </a:extLst>
        </xdr:cNvPr>
        <xdr:cNvSpPr/>
      </xdr:nvSpPr>
      <xdr:spPr>
        <a:xfrm>
          <a:off x="7810500" y="13523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71854</xdr:rowOff>
    </xdr:from>
    <xdr:ext cx="469744" cy="259045"/>
    <xdr:sp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26428" y="136164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146910</xdr:rowOff>
    </xdr:from>
    <xdr:to>
      <xdr:col>36</xdr:col>
      <xdr:colOff>165100</xdr:colOff>
      <xdr:row>79</xdr:row>
      <xdr:rowOff>77060</xdr:rowOff>
    </xdr:to>
    <xdr:sp textlink="">
      <xdr:nvSpPr>
        <xdr:cNvPr id="423" name="楕円 422">
          <a:extLst>
            <a:ext uri="{FF2B5EF4-FFF2-40B4-BE49-F238E27FC236}">
              <a16:creationId xmlns:a16="http://schemas.microsoft.com/office/drawing/2014/main" id="{00000000-0008-0000-0700-0000A7010000}"/>
            </a:ext>
          </a:extLst>
        </xdr:cNvPr>
        <xdr:cNvSpPr/>
      </xdr:nvSpPr>
      <xdr:spPr>
        <a:xfrm>
          <a:off x="6921500" y="13520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68187</xdr:rowOff>
    </xdr:from>
    <xdr:ext cx="469744" cy="259045"/>
    <xdr:sp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6737428" y="13612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textlink="">
      <xdr:nvSpPr>
        <xdr:cNvPr id="425" name="正方形/長方形 424">
          <a:extLst>
            <a:ext uri="{FF2B5EF4-FFF2-40B4-BE49-F238E27FC236}">
              <a16:creationId xmlns:a16="http://schemas.microsoft.com/office/drawing/2014/main" id="{00000000-0008-0000-0700-0000A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textlink="">
      <xdr:nvSpPr>
        <xdr:cNvPr id="426" name="正方形/長方形 425">
          <a:extLst>
            <a:ext uri="{FF2B5EF4-FFF2-40B4-BE49-F238E27FC236}">
              <a16:creationId xmlns:a16="http://schemas.microsoft.com/office/drawing/2014/main" id="{00000000-0008-0000-0700-0000A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textlink="">
      <xdr:nvSpPr>
        <xdr:cNvPr id="427" name="正方形/長方形 426">
          <a:extLst>
            <a:ext uri="{FF2B5EF4-FFF2-40B4-BE49-F238E27FC236}">
              <a16:creationId xmlns:a16="http://schemas.microsoft.com/office/drawing/2014/main" id="{00000000-0008-0000-0700-0000A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textlink="">
      <xdr:nvSpPr>
        <xdr:cNvPr id="428" name="正方形/長方形 427">
          <a:extLst>
            <a:ext uri="{FF2B5EF4-FFF2-40B4-BE49-F238E27FC236}">
              <a16:creationId xmlns:a16="http://schemas.microsoft.com/office/drawing/2014/main" id="{00000000-0008-0000-0700-0000A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textlink="">
      <xdr:nvSpPr>
        <xdr:cNvPr id="429" name="正方形/長方形 428">
          <a:extLst>
            <a:ext uri="{FF2B5EF4-FFF2-40B4-BE49-F238E27FC236}">
              <a16:creationId xmlns:a16="http://schemas.microsoft.com/office/drawing/2014/main" id="{00000000-0008-0000-0700-0000A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textlink="">
      <xdr:nvSpPr>
        <xdr:cNvPr id="430" name="正方形/長方形 429">
          <a:extLst>
            <a:ext uri="{FF2B5EF4-FFF2-40B4-BE49-F238E27FC236}">
              <a16:creationId xmlns:a16="http://schemas.microsoft.com/office/drawing/2014/main" id="{00000000-0008-0000-0700-0000A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86</xdr:row>
      <xdr:rowOff>88900</xdr:rowOff>
    </xdr:from>
    <xdr:to>
      <xdr:col>54</xdr:col>
      <xdr:colOff>127000</xdr:colOff>
      <xdr:row>88</xdr:row>
      <xdr:rowOff>0</xdr:rowOff>
    </xdr:to>
    <xdr:sp textlink="">
      <xdr:nvSpPr>
        <xdr:cNvPr id="431" name="正方形/長方形 430">
          <a:extLst>
            <a:ext uri="{FF2B5EF4-FFF2-40B4-BE49-F238E27FC236}">
              <a16:creationId xmlns:a16="http://schemas.microsoft.com/office/drawing/2014/main" id="{00000000-0008-0000-0700-0000A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a:extLst>
            <a:ext uri="{FF2B5EF4-FFF2-40B4-BE49-F238E27FC236}">
              <a16:creationId xmlns:a16="http://schemas.microsoft.com/office/drawing/2014/main" id="{00000000-0008-0000-0700-0000B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100</xdr:row>
      <xdr:rowOff>111777</xdr:rowOff>
    </xdr:from>
    <xdr:ext cx="248786" cy="259045"/>
    <xdr:sp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6355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98879</xdr:rowOff>
    </xdr:from>
    <xdr:to>
      <xdr:col>59</xdr:col>
      <xdr:colOff>50800</xdr:colOff>
      <xdr:row>99</xdr:row>
      <xdr:rowOff>98879</xdr:rowOff>
    </xdr:to>
    <xdr:cxnSp macro="">
      <xdr:nvCxnSpPr>
        <xdr:cNvPr id="436" name="直線コネクタ 435">
          <a:extLst>
            <a:ext uri="{FF2B5EF4-FFF2-40B4-BE49-F238E27FC236}">
              <a16:creationId xmlns:a16="http://schemas.microsoft.com/office/drawing/2014/main" id="{00000000-0008-0000-0700-0000B4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98</xdr:row>
      <xdr:rowOff>128106</xdr:rowOff>
    </xdr:from>
    <xdr:ext cx="531299" cy="259045"/>
    <xdr:sp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072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8" name="直線コネクタ 437">
          <a:extLst>
            <a:ext uri="{FF2B5EF4-FFF2-40B4-BE49-F238E27FC236}">
              <a16:creationId xmlns:a16="http://schemas.microsoft.com/office/drawing/2014/main" id="{00000000-0008-0000-0700-0000B6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textlink="">
      <xdr:nvSpPr>
        <xdr:cNvPr id="450" name="土木費グラフ枠">
          <a:extLst>
            <a:ext uri="{FF2B5EF4-FFF2-40B4-BE49-F238E27FC236}">
              <a16:creationId xmlns:a16="http://schemas.microsoft.com/office/drawing/2014/main" id="{00000000-0008-0000-0700-0000C2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170506</xdr:rowOff>
    </xdr:from>
    <xdr:to>
      <xdr:col>54</xdr:col>
      <xdr:colOff>189865</xdr:colOff>
      <xdr:row>98</xdr:row>
      <xdr:rowOff>170061</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flipV="1">
          <a:off x="10475595" y="15601006"/>
          <a:ext cx="1270" cy="1371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2438</xdr:rowOff>
    </xdr:from>
    <xdr:ext cx="534377" cy="259045"/>
    <xdr:sp textlink="">
      <xdr:nvSpPr>
        <xdr:cNvPr id="452" name="土木費最小値テキスト">
          <a:extLst>
            <a:ext uri="{FF2B5EF4-FFF2-40B4-BE49-F238E27FC236}">
              <a16:creationId xmlns:a16="http://schemas.microsoft.com/office/drawing/2014/main" id="{00000000-0008-0000-0700-0000C4010000}"/>
            </a:ext>
          </a:extLst>
        </xdr:cNvPr>
        <xdr:cNvSpPr txBox="1"/>
      </xdr:nvSpPr>
      <xdr:spPr>
        <a:xfrm>
          <a:off x="10528300" y="16975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170061</xdr:rowOff>
    </xdr:from>
    <xdr:to>
      <xdr:col>55</xdr:col>
      <xdr:colOff>88900</xdr:colOff>
      <xdr:row>98</xdr:row>
      <xdr:rowOff>170061</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10388600" y="16972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117183</xdr:rowOff>
    </xdr:from>
    <xdr:ext cx="599010" cy="259045"/>
    <xdr:sp textlink="">
      <xdr:nvSpPr>
        <xdr:cNvPr id="454" name="土木費最大値テキスト">
          <a:extLst>
            <a:ext uri="{FF2B5EF4-FFF2-40B4-BE49-F238E27FC236}">
              <a16:creationId xmlns:a16="http://schemas.microsoft.com/office/drawing/2014/main" id="{00000000-0008-0000-0700-0000C6010000}"/>
            </a:ext>
          </a:extLst>
        </xdr:cNvPr>
        <xdr:cNvSpPr txBox="1"/>
      </xdr:nvSpPr>
      <xdr:spPr>
        <a:xfrm>
          <a:off x="10528300" y="15376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165,170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170506</xdr:rowOff>
    </xdr:from>
    <xdr:to>
      <xdr:col>55</xdr:col>
      <xdr:colOff>88900</xdr:colOff>
      <xdr:row>90</xdr:row>
      <xdr:rowOff>170506</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10388600" y="15601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51209</xdr:rowOff>
    </xdr:from>
    <xdr:to>
      <xdr:col>55</xdr:col>
      <xdr:colOff>0</xdr:colOff>
      <xdr:row>99</xdr:row>
      <xdr:rowOff>44244</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flipV="1">
          <a:off x="9639300" y="16853309"/>
          <a:ext cx="838200" cy="164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159500</xdr:rowOff>
    </xdr:from>
    <xdr:ext cx="534377" cy="259045"/>
    <xdr:sp textlink="">
      <xdr:nvSpPr>
        <xdr:cNvPr id="457" name="土木費平均値テキスト">
          <a:extLst>
            <a:ext uri="{FF2B5EF4-FFF2-40B4-BE49-F238E27FC236}">
              <a16:creationId xmlns:a16="http://schemas.microsoft.com/office/drawing/2014/main" id="{00000000-0008-0000-0700-0000C9010000}"/>
            </a:ext>
          </a:extLst>
        </xdr:cNvPr>
        <xdr:cNvSpPr txBox="1"/>
      </xdr:nvSpPr>
      <xdr:spPr>
        <a:xfrm>
          <a:off x="10528300" y="162758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136623</xdr:rowOff>
    </xdr:from>
    <xdr:to>
      <xdr:col>55</xdr:col>
      <xdr:colOff>50800</xdr:colOff>
      <xdr:row>96</xdr:row>
      <xdr:rowOff>66773</xdr:rowOff>
    </xdr:to>
    <xdr:sp textlink="">
      <xdr:nvSpPr>
        <xdr:cNvPr id="458" name="フローチャート: 判断 457">
          <a:extLst>
            <a:ext uri="{FF2B5EF4-FFF2-40B4-BE49-F238E27FC236}">
              <a16:creationId xmlns:a16="http://schemas.microsoft.com/office/drawing/2014/main" id="{00000000-0008-0000-0700-0000CA010000}"/>
            </a:ext>
          </a:extLst>
        </xdr:cNvPr>
        <xdr:cNvSpPr/>
      </xdr:nvSpPr>
      <xdr:spPr>
        <a:xfrm>
          <a:off x="10426700" y="16424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160079</xdr:rowOff>
    </xdr:from>
    <xdr:to>
      <xdr:col>50</xdr:col>
      <xdr:colOff>114300</xdr:colOff>
      <xdr:row>99</xdr:row>
      <xdr:rowOff>44244</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8750300" y="16962179"/>
          <a:ext cx="889000" cy="55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149861</xdr:rowOff>
    </xdr:from>
    <xdr:to>
      <xdr:col>50</xdr:col>
      <xdr:colOff>165100</xdr:colOff>
      <xdr:row>96</xdr:row>
      <xdr:rowOff>80011</xdr:rowOff>
    </xdr:to>
    <xdr:sp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9588500" y="16437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96538</xdr:rowOff>
    </xdr:from>
    <xdr:ext cx="534377" cy="259045"/>
    <xdr:sp textlink="">
      <xdr:nvSpPr>
        <xdr:cNvPr id="461" name="テキスト ボックス 460">
          <a:extLst>
            <a:ext uri="{FF2B5EF4-FFF2-40B4-BE49-F238E27FC236}">
              <a16:creationId xmlns:a16="http://schemas.microsoft.com/office/drawing/2014/main" id="{00000000-0008-0000-0700-0000CD010000}"/>
            </a:ext>
          </a:extLst>
        </xdr:cNvPr>
        <xdr:cNvSpPr txBox="1"/>
      </xdr:nvSpPr>
      <xdr:spPr>
        <a:xfrm>
          <a:off x="9372111" y="16212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160079</xdr:rowOff>
    </xdr:from>
    <xdr:to>
      <xdr:col>45</xdr:col>
      <xdr:colOff>177800</xdr:colOff>
      <xdr:row>99</xdr:row>
      <xdr:rowOff>43427</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7861300" y="16962179"/>
          <a:ext cx="889000" cy="54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167419</xdr:rowOff>
    </xdr:from>
    <xdr:to>
      <xdr:col>46</xdr:col>
      <xdr:colOff>38100</xdr:colOff>
      <xdr:row>96</xdr:row>
      <xdr:rowOff>97569</xdr:rowOff>
    </xdr:to>
    <xdr:sp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8699500" y="16455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114096</xdr:rowOff>
    </xdr:from>
    <xdr:ext cx="534377" cy="259045"/>
    <xdr:sp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8483111" y="16230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99</xdr:row>
      <xdr:rowOff>43427</xdr:rowOff>
    </xdr:from>
    <xdr:to>
      <xdr:col>41</xdr:col>
      <xdr:colOff>50800</xdr:colOff>
      <xdr:row>99</xdr:row>
      <xdr:rowOff>77510</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6972300" y="17016977"/>
          <a:ext cx="889000" cy="34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168911</xdr:rowOff>
    </xdr:from>
    <xdr:to>
      <xdr:col>41</xdr:col>
      <xdr:colOff>101600</xdr:colOff>
      <xdr:row>96</xdr:row>
      <xdr:rowOff>99061</xdr:rowOff>
    </xdr:to>
    <xdr:sp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7810500" y="16456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115588</xdr:rowOff>
    </xdr:from>
    <xdr:ext cx="534377" cy="259045"/>
    <xdr:sp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7594111" y="16231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30564</xdr:rowOff>
    </xdr:from>
    <xdr:to>
      <xdr:col>36</xdr:col>
      <xdr:colOff>165100</xdr:colOff>
      <xdr:row>96</xdr:row>
      <xdr:rowOff>132164</xdr:rowOff>
    </xdr:to>
    <xdr:sp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6921500" y="16489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148691</xdr:rowOff>
    </xdr:from>
    <xdr:ext cx="534377" cy="259045"/>
    <xdr:sp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6705111" y="16264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409</xdr:rowOff>
    </xdr:from>
    <xdr:to>
      <xdr:col>55</xdr:col>
      <xdr:colOff>50800</xdr:colOff>
      <xdr:row>98</xdr:row>
      <xdr:rowOff>102009</xdr:rowOff>
    </xdr:to>
    <xdr:sp textlink="">
      <xdr:nvSpPr>
        <xdr:cNvPr id="475" name="楕円 474">
          <a:extLst>
            <a:ext uri="{FF2B5EF4-FFF2-40B4-BE49-F238E27FC236}">
              <a16:creationId xmlns:a16="http://schemas.microsoft.com/office/drawing/2014/main" id="{00000000-0008-0000-0700-0000DB010000}"/>
            </a:ext>
          </a:extLst>
        </xdr:cNvPr>
        <xdr:cNvSpPr/>
      </xdr:nvSpPr>
      <xdr:spPr>
        <a:xfrm>
          <a:off x="10426700" y="16802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86786</xdr:rowOff>
    </xdr:from>
    <xdr:ext cx="534377" cy="259045"/>
    <xdr:sp textlink="">
      <xdr:nvSpPr>
        <xdr:cNvPr id="476" name="土木費該当値テキスト">
          <a:extLst>
            <a:ext uri="{FF2B5EF4-FFF2-40B4-BE49-F238E27FC236}">
              <a16:creationId xmlns:a16="http://schemas.microsoft.com/office/drawing/2014/main" id="{00000000-0008-0000-0700-0000DC010000}"/>
            </a:ext>
          </a:extLst>
        </xdr:cNvPr>
        <xdr:cNvSpPr txBox="1"/>
      </xdr:nvSpPr>
      <xdr:spPr>
        <a:xfrm>
          <a:off x="10528300" y="167174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164894</xdr:rowOff>
    </xdr:from>
    <xdr:to>
      <xdr:col>50</xdr:col>
      <xdr:colOff>165100</xdr:colOff>
      <xdr:row>99</xdr:row>
      <xdr:rowOff>95044</xdr:rowOff>
    </xdr:to>
    <xdr:sp textlink="">
      <xdr:nvSpPr>
        <xdr:cNvPr id="477" name="楕円 476">
          <a:extLst>
            <a:ext uri="{FF2B5EF4-FFF2-40B4-BE49-F238E27FC236}">
              <a16:creationId xmlns:a16="http://schemas.microsoft.com/office/drawing/2014/main" id="{00000000-0008-0000-0700-0000DD010000}"/>
            </a:ext>
          </a:extLst>
        </xdr:cNvPr>
        <xdr:cNvSpPr/>
      </xdr:nvSpPr>
      <xdr:spPr>
        <a:xfrm>
          <a:off x="9588500" y="16966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99</xdr:row>
      <xdr:rowOff>86171</xdr:rowOff>
    </xdr:from>
    <xdr:ext cx="534377" cy="259045"/>
    <xdr:sp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372111" y="17059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109279</xdr:rowOff>
    </xdr:from>
    <xdr:to>
      <xdr:col>46</xdr:col>
      <xdr:colOff>38100</xdr:colOff>
      <xdr:row>99</xdr:row>
      <xdr:rowOff>39429</xdr:rowOff>
    </xdr:to>
    <xdr:sp textlink="">
      <xdr:nvSpPr>
        <xdr:cNvPr id="479" name="楕円 478">
          <a:extLst>
            <a:ext uri="{FF2B5EF4-FFF2-40B4-BE49-F238E27FC236}">
              <a16:creationId xmlns:a16="http://schemas.microsoft.com/office/drawing/2014/main" id="{00000000-0008-0000-0700-0000DF010000}"/>
            </a:ext>
          </a:extLst>
        </xdr:cNvPr>
        <xdr:cNvSpPr/>
      </xdr:nvSpPr>
      <xdr:spPr>
        <a:xfrm>
          <a:off x="8699500" y="16911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99</xdr:row>
      <xdr:rowOff>30556</xdr:rowOff>
    </xdr:from>
    <xdr:ext cx="534377" cy="259045"/>
    <xdr:sp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8483111" y="17004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164077</xdr:rowOff>
    </xdr:from>
    <xdr:to>
      <xdr:col>41</xdr:col>
      <xdr:colOff>101600</xdr:colOff>
      <xdr:row>99</xdr:row>
      <xdr:rowOff>94227</xdr:rowOff>
    </xdr:to>
    <xdr:sp textlink="">
      <xdr:nvSpPr>
        <xdr:cNvPr id="481" name="楕円 480">
          <a:extLst>
            <a:ext uri="{FF2B5EF4-FFF2-40B4-BE49-F238E27FC236}">
              <a16:creationId xmlns:a16="http://schemas.microsoft.com/office/drawing/2014/main" id="{00000000-0008-0000-0700-0000E1010000}"/>
            </a:ext>
          </a:extLst>
        </xdr:cNvPr>
        <xdr:cNvSpPr/>
      </xdr:nvSpPr>
      <xdr:spPr>
        <a:xfrm>
          <a:off x="7810500" y="16966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85354</xdr:rowOff>
    </xdr:from>
    <xdr:ext cx="534377" cy="259045"/>
    <xdr:sp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594111" y="17058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99</xdr:row>
      <xdr:rowOff>26710</xdr:rowOff>
    </xdr:from>
    <xdr:to>
      <xdr:col>36</xdr:col>
      <xdr:colOff>165100</xdr:colOff>
      <xdr:row>99</xdr:row>
      <xdr:rowOff>128310</xdr:rowOff>
    </xdr:to>
    <xdr:sp textlink="">
      <xdr:nvSpPr>
        <xdr:cNvPr id="483" name="楕円 482">
          <a:extLst>
            <a:ext uri="{FF2B5EF4-FFF2-40B4-BE49-F238E27FC236}">
              <a16:creationId xmlns:a16="http://schemas.microsoft.com/office/drawing/2014/main" id="{00000000-0008-0000-0700-0000E3010000}"/>
            </a:ext>
          </a:extLst>
        </xdr:cNvPr>
        <xdr:cNvSpPr/>
      </xdr:nvSpPr>
      <xdr:spPr>
        <a:xfrm>
          <a:off x="6921500" y="1700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119437</xdr:rowOff>
    </xdr:from>
    <xdr:ext cx="534377" cy="259045"/>
    <xdr:sp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6705111" y="17092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textlink="">
      <xdr:nvSpPr>
        <xdr:cNvPr id="485" name="正方形/長方形 484">
          <a:extLst>
            <a:ext uri="{FF2B5EF4-FFF2-40B4-BE49-F238E27FC236}">
              <a16:creationId xmlns:a16="http://schemas.microsoft.com/office/drawing/2014/main" id="{00000000-0008-0000-0700-0000E5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26</xdr:row>
      <xdr:rowOff>88900</xdr:rowOff>
    </xdr:from>
    <xdr:to>
      <xdr:col>85</xdr:col>
      <xdr:colOff>63500</xdr:colOff>
      <xdr:row>28</xdr:row>
      <xdr:rowOff>0</xdr:rowOff>
    </xdr:to>
    <xdr:sp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textlink="">
      <xdr:nvSpPr>
        <xdr:cNvPr id="492" name="正方形/長方形 491">
          <a:extLst>
            <a:ext uri="{FF2B5EF4-FFF2-40B4-BE49-F238E27FC236}">
              <a16:creationId xmlns:a16="http://schemas.microsoft.com/office/drawing/2014/main" id="{00000000-0008-0000-0700-0000EC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40</xdr:row>
      <xdr:rowOff>111777</xdr:rowOff>
    </xdr:from>
    <xdr:ext cx="531299" cy="259045"/>
    <xdr:sp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1914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98878</xdr:rowOff>
    </xdr:from>
    <xdr:to>
      <xdr:col>89</xdr:col>
      <xdr:colOff>177800</xdr:colOff>
      <xdr:row>39</xdr:row>
      <xdr:rowOff>98878</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128105</xdr:rowOff>
    </xdr:from>
    <xdr:ext cx="531299" cy="259045"/>
    <xdr:sp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914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textlink="">
      <xdr:nvSpPr>
        <xdr:cNvPr id="510" name="消防費グラフ枠">
          <a:extLst>
            <a:ext uri="{FF2B5EF4-FFF2-40B4-BE49-F238E27FC236}">
              <a16:creationId xmlns:a16="http://schemas.microsoft.com/office/drawing/2014/main" id="{00000000-0008-0000-07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85489</xdr:rowOff>
    </xdr:from>
    <xdr:to>
      <xdr:col>85</xdr:col>
      <xdr:colOff>126364</xdr:colOff>
      <xdr:row>39</xdr:row>
      <xdr:rowOff>151914</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flipV="1">
          <a:off x="16317595" y="5228989"/>
          <a:ext cx="1269" cy="16094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155741</xdr:rowOff>
    </xdr:from>
    <xdr:ext cx="534377" cy="259045"/>
    <xdr:sp textlink="">
      <xdr:nvSpPr>
        <xdr:cNvPr id="512" name="消防費最小値テキスト">
          <a:extLst>
            <a:ext uri="{FF2B5EF4-FFF2-40B4-BE49-F238E27FC236}">
              <a16:creationId xmlns:a16="http://schemas.microsoft.com/office/drawing/2014/main" id="{00000000-0008-0000-0700-000000020000}"/>
            </a:ext>
          </a:extLst>
        </xdr:cNvPr>
        <xdr:cNvSpPr txBox="1"/>
      </xdr:nvSpPr>
      <xdr:spPr>
        <a:xfrm>
          <a:off x="16370300" y="6842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151914</xdr:rowOff>
    </xdr:from>
    <xdr:to>
      <xdr:col>86</xdr:col>
      <xdr:colOff>25400</xdr:colOff>
      <xdr:row>39</xdr:row>
      <xdr:rowOff>151914</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6230600" y="68384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32166</xdr:rowOff>
    </xdr:from>
    <xdr:ext cx="534377" cy="259045"/>
    <xdr:sp textlink="">
      <xdr:nvSpPr>
        <xdr:cNvPr id="514" name="消防費最大値テキスト">
          <a:extLst>
            <a:ext uri="{FF2B5EF4-FFF2-40B4-BE49-F238E27FC236}">
              <a16:creationId xmlns:a16="http://schemas.microsoft.com/office/drawing/2014/main" id="{00000000-0008-0000-0700-000002020000}"/>
            </a:ext>
          </a:extLst>
        </xdr:cNvPr>
        <xdr:cNvSpPr txBox="1"/>
      </xdr:nvSpPr>
      <xdr:spPr>
        <a:xfrm>
          <a:off x="16370300" y="5004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67,660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85489</xdr:rowOff>
    </xdr:from>
    <xdr:to>
      <xdr:col>86</xdr:col>
      <xdr:colOff>25400</xdr:colOff>
      <xdr:row>30</xdr:row>
      <xdr:rowOff>85489</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a:off x="16230600" y="52289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38659</xdr:rowOff>
    </xdr:from>
    <xdr:to>
      <xdr:col>85</xdr:col>
      <xdr:colOff>127000</xdr:colOff>
      <xdr:row>38</xdr:row>
      <xdr:rowOff>107924</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flipV="1">
          <a:off x="15481300" y="6553759"/>
          <a:ext cx="838200" cy="69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71413</xdr:rowOff>
    </xdr:from>
    <xdr:ext cx="534377" cy="259045"/>
    <xdr:sp textlink="">
      <xdr:nvSpPr>
        <xdr:cNvPr id="517" name="消防費平均値テキスト">
          <a:extLst>
            <a:ext uri="{FF2B5EF4-FFF2-40B4-BE49-F238E27FC236}">
              <a16:creationId xmlns:a16="http://schemas.microsoft.com/office/drawing/2014/main" id="{00000000-0008-0000-0700-000005020000}"/>
            </a:ext>
          </a:extLst>
        </xdr:cNvPr>
        <xdr:cNvSpPr txBox="1"/>
      </xdr:nvSpPr>
      <xdr:spPr>
        <a:xfrm>
          <a:off x="16370300" y="60721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48536</xdr:rowOff>
    </xdr:from>
    <xdr:to>
      <xdr:col>85</xdr:col>
      <xdr:colOff>177800</xdr:colOff>
      <xdr:row>36</xdr:row>
      <xdr:rowOff>150136</xdr:rowOff>
    </xdr:to>
    <xdr:sp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6268700" y="6220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94503</xdr:rowOff>
    </xdr:from>
    <xdr:to>
      <xdr:col>81</xdr:col>
      <xdr:colOff>50800</xdr:colOff>
      <xdr:row>38</xdr:row>
      <xdr:rowOff>107924</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4592300" y="6609603"/>
          <a:ext cx="889000" cy="13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127403</xdr:rowOff>
    </xdr:from>
    <xdr:to>
      <xdr:col>81</xdr:col>
      <xdr:colOff>101600</xdr:colOff>
      <xdr:row>37</xdr:row>
      <xdr:rowOff>57553</xdr:rowOff>
    </xdr:to>
    <xdr:sp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5430500" y="6299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74080</xdr:rowOff>
    </xdr:from>
    <xdr:ext cx="534377" cy="259045"/>
    <xdr:sp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5214111" y="6074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94503</xdr:rowOff>
    </xdr:from>
    <xdr:to>
      <xdr:col>76</xdr:col>
      <xdr:colOff>114300</xdr:colOff>
      <xdr:row>38</xdr:row>
      <xdr:rowOff>118669</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3703300" y="6609603"/>
          <a:ext cx="889000" cy="24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90468</xdr:rowOff>
    </xdr:from>
    <xdr:to>
      <xdr:col>76</xdr:col>
      <xdr:colOff>165100</xdr:colOff>
      <xdr:row>37</xdr:row>
      <xdr:rowOff>20618</xdr:rowOff>
    </xdr:to>
    <xdr:sp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4541500" y="6262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37145</xdr:rowOff>
    </xdr:from>
    <xdr:ext cx="534377" cy="259045"/>
    <xdr:sp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4325111" y="6037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70369</xdr:rowOff>
    </xdr:from>
    <xdr:to>
      <xdr:col>71</xdr:col>
      <xdr:colOff>177800</xdr:colOff>
      <xdr:row>38</xdr:row>
      <xdr:rowOff>118669</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2814300" y="6585469"/>
          <a:ext cx="889000" cy="48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103596</xdr:rowOff>
    </xdr:from>
    <xdr:to>
      <xdr:col>72</xdr:col>
      <xdr:colOff>38100</xdr:colOff>
      <xdr:row>36</xdr:row>
      <xdr:rowOff>33746</xdr:rowOff>
    </xdr:to>
    <xdr:sp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3652500" y="6104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50273</xdr:rowOff>
    </xdr:from>
    <xdr:ext cx="534377" cy="259045"/>
    <xdr:sp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3436111" y="5879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155815</xdr:rowOff>
    </xdr:from>
    <xdr:to>
      <xdr:col>67</xdr:col>
      <xdr:colOff>101600</xdr:colOff>
      <xdr:row>36</xdr:row>
      <xdr:rowOff>85965</xdr:rowOff>
    </xdr:to>
    <xdr:sp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2763500" y="615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102492</xdr:rowOff>
    </xdr:from>
    <xdr:ext cx="534377" cy="259045"/>
    <xdr:sp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2547111" y="59317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159309</xdr:rowOff>
    </xdr:from>
    <xdr:to>
      <xdr:col>85</xdr:col>
      <xdr:colOff>177800</xdr:colOff>
      <xdr:row>38</xdr:row>
      <xdr:rowOff>89459</xdr:rowOff>
    </xdr:to>
    <xdr:sp textlink="">
      <xdr:nvSpPr>
        <xdr:cNvPr id="535" name="楕円 534">
          <a:extLst>
            <a:ext uri="{FF2B5EF4-FFF2-40B4-BE49-F238E27FC236}">
              <a16:creationId xmlns:a16="http://schemas.microsoft.com/office/drawing/2014/main" id="{00000000-0008-0000-0700-000017020000}"/>
            </a:ext>
          </a:extLst>
        </xdr:cNvPr>
        <xdr:cNvSpPr/>
      </xdr:nvSpPr>
      <xdr:spPr>
        <a:xfrm>
          <a:off x="16268700" y="6502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137736</xdr:rowOff>
    </xdr:from>
    <xdr:ext cx="534377" cy="259045"/>
    <xdr:sp textlink="">
      <xdr:nvSpPr>
        <xdr:cNvPr id="536" name="消防費該当値テキスト">
          <a:extLst>
            <a:ext uri="{FF2B5EF4-FFF2-40B4-BE49-F238E27FC236}">
              <a16:creationId xmlns:a16="http://schemas.microsoft.com/office/drawing/2014/main" id="{00000000-0008-0000-0700-000018020000}"/>
            </a:ext>
          </a:extLst>
        </xdr:cNvPr>
        <xdr:cNvSpPr txBox="1"/>
      </xdr:nvSpPr>
      <xdr:spPr>
        <a:xfrm>
          <a:off x="16370300" y="6481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57124</xdr:rowOff>
    </xdr:from>
    <xdr:to>
      <xdr:col>81</xdr:col>
      <xdr:colOff>101600</xdr:colOff>
      <xdr:row>38</xdr:row>
      <xdr:rowOff>158724</xdr:rowOff>
    </xdr:to>
    <xdr:sp textlink="">
      <xdr:nvSpPr>
        <xdr:cNvPr id="537" name="楕円 536">
          <a:extLst>
            <a:ext uri="{FF2B5EF4-FFF2-40B4-BE49-F238E27FC236}">
              <a16:creationId xmlns:a16="http://schemas.microsoft.com/office/drawing/2014/main" id="{00000000-0008-0000-0700-000019020000}"/>
            </a:ext>
          </a:extLst>
        </xdr:cNvPr>
        <xdr:cNvSpPr/>
      </xdr:nvSpPr>
      <xdr:spPr>
        <a:xfrm>
          <a:off x="15430500" y="6572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149851</xdr:rowOff>
    </xdr:from>
    <xdr:ext cx="534377" cy="259045"/>
    <xdr:sp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5214111" y="6664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43703</xdr:rowOff>
    </xdr:from>
    <xdr:to>
      <xdr:col>76</xdr:col>
      <xdr:colOff>165100</xdr:colOff>
      <xdr:row>38</xdr:row>
      <xdr:rowOff>145303</xdr:rowOff>
    </xdr:to>
    <xdr:sp textlink="">
      <xdr:nvSpPr>
        <xdr:cNvPr id="539" name="楕円 538">
          <a:extLst>
            <a:ext uri="{FF2B5EF4-FFF2-40B4-BE49-F238E27FC236}">
              <a16:creationId xmlns:a16="http://schemas.microsoft.com/office/drawing/2014/main" id="{00000000-0008-0000-0700-00001B020000}"/>
            </a:ext>
          </a:extLst>
        </xdr:cNvPr>
        <xdr:cNvSpPr/>
      </xdr:nvSpPr>
      <xdr:spPr>
        <a:xfrm>
          <a:off x="14541500" y="6558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136430</xdr:rowOff>
    </xdr:from>
    <xdr:ext cx="534377" cy="259045"/>
    <xdr:sp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4325111" y="6651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67869</xdr:rowOff>
    </xdr:from>
    <xdr:to>
      <xdr:col>72</xdr:col>
      <xdr:colOff>38100</xdr:colOff>
      <xdr:row>38</xdr:row>
      <xdr:rowOff>169469</xdr:rowOff>
    </xdr:to>
    <xdr:sp textlink="">
      <xdr:nvSpPr>
        <xdr:cNvPr id="541" name="楕円 540">
          <a:extLst>
            <a:ext uri="{FF2B5EF4-FFF2-40B4-BE49-F238E27FC236}">
              <a16:creationId xmlns:a16="http://schemas.microsoft.com/office/drawing/2014/main" id="{00000000-0008-0000-0700-00001D020000}"/>
            </a:ext>
          </a:extLst>
        </xdr:cNvPr>
        <xdr:cNvSpPr/>
      </xdr:nvSpPr>
      <xdr:spPr>
        <a:xfrm>
          <a:off x="13652500" y="6582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160596</xdr:rowOff>
    </xdr:from>
    <xdr:ext cx="534377" cy="259045"/>
    <xdr:sp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3436111" y="6675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19569</xdr:rowOff>
    </xdr:from>
    <xdr:to>
      <xdr:col>67</xdr:col>
      <xdr:colOff>101600</xdr:colOff>
      <xdr:row>38</xdr:row>
      <xdr:rowOff>121169</xdr:rowOff>
    </xdr:to>
    <xdr:sp textlink="">
      <xdr:nvSpPr>
        <xdr:cNvPr id="543" name="楕円 542">
          <a:extLst>
            <a:ext uri="{FF2B5EF4-FFF2-40B4-BE49-F238E27FC236}">
              <a16:creationId xmlns:a16="http://schemas.microsoft.com/office/drawing/2014/main" id="{00000000-0008-0000-0700-00001F020000}"/>
            </a:ext>
          </a:extLst>
        </xdr:cNvPr>
        <xdr:cNvSpPr/>
      </xdr:nvSpPr>
      <xdr:spPr>
        <a:xfrm>
          <a:off x="12763500" y="6534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112296</xdr:rowOff>
    </xdr:from>
    <xdr:ext cx="534377" cy="259045"/>
    <xdr:sp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2547111" y="66273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textlink="">
      <xdr:nvSpPr>
        <xdr:cNvPr id="545" name="正方形/長方形 544">
          <a:extLst>
            <a:ext uri="{FF2B5EF4-FFF2-40B4-BE49-F238E27FC236}">
              <a16:creationId xmlns:a16="http://schemas.microsoft.com/office/drawing/2014/main" id="{00000000-0008-0000-07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textlink="">
      <xdr:nvSpPr>
        <xdr:cNvPr id="546" name="正方形/長方形 545">
          <a:extLst>
            <a:ext uri="{FF2B5EF4-FFF2-40B4-BE49-F238E27FC236}">
              <a16:creationId xmlns:a16="http://schemas.microsoft.com/office/drawing/2014/main" id="{00000000-0008-0000-07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textlink="">
      <xdr:nvSpPr>
        <xdr:cNvPr id="547" name="正方形/長方形 546">
          <a:extLst>
            <a:ext uri="{FF2B5EF4-FFF2-40B4-BE49-F238E27FC236}">
              <a16:creationId xmlns:a16="http://schemas.microsoft.com/office/drawing/2014/main" id="{00000000-0008-0000-07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textlink="">
      <xdr:nvSpPr>
        <xdr:cNvPr id="548" name="正方形/長方形 547">
          <a:extLst>
            <a:ext uri="{FF2B5EF4-FFF2-40B4-BE49-F238E27FC236}">
              <a16:creationId xmlns:a16="http://schemas.microsoft.com/office/drawing/2014/main" id="{00000000-0008-0000-07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textlink="">
      <xdr:nvSpPr>
        <xdr:cNvPr id="549" name="正方形/長方形 548">
          <a:extLst>
            <a:ext uri="{FF2B5EF4-FFF2-40B4-BE49-F238E27FC236}">
              <a16:creationId xmlns:a16="http://schemas.microsoft.com/office/drawing/2014/main" id="{00000000-0008-0000-07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textlink="">
      <xdr:nvSpPr>
        <xdr:cNvPr id="550" name="正方形/長方形 549">
          <a:extLst>
            <a:ext uri="{FF2B5EF4-FFF2-40B4-BE49-F238E27FC236}">
              <a16:creationId xmlns:a16="http://schemas.microsoft.com/office/drawing/2014/main" id="{00000000-0008-0000-07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46</xdr:row>
      <xdr:rowOff>88900</xdr:rowOff>
    </xdr:from>
    <xdr:to>
      <xdr:col>85</xdr:col>
      <xdr:colOff>63500</xdr:colOff>
      <xdr:row>48</xdr:row>
      <xdr:rowOff>0</xdr:rowOff>
    </xdr:to>
    <xdr:sp textlink="">
      <xdr:nvSpPr>
        <xdr:cNvPr id="551" name="正方形/長方形 550">
          <a:extLst>
            <a:ext uri="{FF2B5EF4-FFF2-40B4-BE49-F238E27FC236}">
              <a16:creationId xmlns:a16="http://schemas.microsoft.com/office/drawing/2014/main" id="{00000000-0008-0000-07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textlink="">
      <xdr:nvSpPr>
        <xdr:cNvPr id="552" name="正方形/長方形 551">
          <a:extLst>
            <a:ext uri="{FF2B5EF4-FFF2-40B4-BE49-F238E27FC236}">
              <a16:creationId xmlns:a16="http://schemas.microsoft.com/office/drawing/2014/main" id="{00000000-0008-0000-07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textlink="">
      <xdr:nvSpPr>
        <xdr:cNvPr id="553" name="テキスト ボックス 552">
          <a:extLst>
            <a:ext uri="{FF2B5EF4-FFF2-40B4-BE49-F238E27FC236}">
              <a16:creationId xmlns:a16="http://schemas.microsoft.com/office/drawing/2014/main" id="{00000000-0008-0000-07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textlink="">
      <xdr:nvSpPr>
        <xdr:cNvPr id="565" name="教育費グラフ枠">
          <a:extLst>
            <a:ext uri="{FF2B5EF4-FFF2-40B4-BE49-F238E27FC236}">
              <a16:creationId xmlns:a16="http://schemas.microsoft.com/office/drawing/2014/main" id="{00000000-0008-0000-07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48919</xdr:rowOff>
    </xdr:from>
    <xdr:to>
      <xdr:col>85</xdr:col>
      <xdr:colOff>126364</xdr:colOff>
      <xdr:row>57</xdr:row>
      <xdr:rowOff>100051</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flipV="1">
          <a:off x="16317595" y="8792869"/>
          <a:ext cx="1269" cy="10798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103878</xdr:rowOff>
    </xdr:from>
    <xdr:ext cx="534377" cy="259045"/>
    <xdr:sp textlink="">
      <xdr:nvSpPr>
        <xdr:cNvPr id="567" name="教育費最小値テキスト">
          <a:extLst>
            <a:ext uri="{FF2B5EF4-FFF2-40B4-BE49-F238E27FC236}">
              <a16:creationId xmlns:a16="http://schemas.microsoft.com/office/drawing/2014/main" id="{00000000-0008-0000-0700-000037020000}"/>
            </a:ext>
          </a:extLst>
        </xdr:cNvPr>
        <xdr:cNvSpPr txBox="1"/>
      </xdr:nvSpPr>
      <xdr:spPr>
        <a:xfrm>
          <a:off x="16370300" y="9876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100051</xdr:rowOff>
    </xdr:from>
    <xdr:to>
      <xdr:col>86</xdr:col>
      <xdr:colOff>25400</xdr:colOff>
      <xdr:row>57</xdr:row>
      <xdr:rowOff>100051</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98727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167046</xdr:rowOff>
    </xdr:from>
    <xdr:ext cx="599010" cy="259045"/>
    <xdr:sp textlink="">
      <xdr:nvSpPr>
        <xdr:cNvPr id="569" name="教育費最大値テキスト">
          <a:extLst>
            <a:ext uri="{FF2B5EF4-FFF2-40B4-BE49-F238E27FC236}">
              <a16:creationId xmlns:a16="http://schemas.microsoft.com/office/drawing/2014/main" id="{00000000-0008-0000-0700-000039020000}"/>
            </a:ext>
          </a:extLst>
        </xdr:cNvPr>
        <xdr:cNvSpPr txBox="1"/>
      </xdr:nvSpPr>
      <xdr:spPr>
        <a:xfrm>
          <a:off x="16370300" y="8568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282,356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48919</xdr:rowOff>
    </xdr:from>
    <xdr:to>
      <xdr:col>86</xdr:col>
      <xdr:colOff>25400</xdr:colOff>
      <xdr:row>51</xdr:row>
      <xdr:rowOff>48919</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87928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127515</xdr:rowOff>
    </xdr:from>
    <xdr:to>
      <xdr:col>85</xdr:col>
      <xdr:colOff>127000</xdr:colOff>
      <xdr:row>56</xdr:row>
      <xdr:rowOff>138050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5481300" y="9728715"/>
          <a:ext cx="838200" cy="10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29540</xdr:rowOff>
    </xdr:from>
    <xdr:ext cx="534377" cy="259045"/>
    <xdr:sp textlink="">
      <xdr:nvSpPr>
        <xdr:cNvPr id="572" name="教育費平均値テキスト">
          <a:extLst>
            <a:ext uri="{FF2B5EF4-FFF2-40B4-BE49-F238E27FC236}">
              <a16:creationId xmlns:a16="http://schemas.microsoft.com/office/drawing/2014/main" id="{00000000-0008-0000-0700-00003C020000}"/>
            </a:ext>
          </a:extLst>
        </xdr:cNvPr>
        <xdr:cNvSpPr txBox="1"/>
      </xdr:nvSpPr>
      <xdr:spPr>
        <a:xfrm>
          <a:off x="16370300" y="945929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6663</xdr:rowOff>
    </xdr:from>
    <xdr:to>
      <xdr:col>85</xdr:col>
      <xdr:colOff>177800</xdr:colOff>
      <xdr:row>56</xdr:row>
      <xdr:rowOff>108263</xdr:rowOff>
    </xdr:to>
    <xdr:sp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6268700" y="960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138050</xdr:rowOff>
    </xdr:from>
    <xdr:to>
      <xdr:col>81</xdr:col>
      <xdr:colOff>50800</xdr:colOff>
      <xdr:row>57</xdr:row>
      <xdr:rowOff>1470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592300" y="9739250"/>
          <a:ext cx="889000" cy="34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62620</xdr:rowOff>
    </xdr:from>
    <xdr:to>
      <xdr:col>81</xdr:col>
      <xdr:colOff>101600</xdr:colOff>
      <xdr:row>56</xdr:row>
      <xdr:rowOff>164220</xdr:rowOff>
    </xdr:to>
    <xdr:sp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5430500" y="966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9297</xdr:rowOff>
    </xdr:from>
    <xdr:ext cx="534377" cy="259045"/>
    <xdr:sp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5214111" y="9439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80,748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1470</xdr:rowOff>
    </xdr:from>
    <xdr:to>
      <xdr:col>76</xdr:col>
      <xdr:colOff>114300</xdr:colOff>
      <xdr:row>57</xdr:row>
      <xdr:rowOff>2887</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3703300" y="9774120"/>
          <a:ext cx="889000" cy="14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76098</xdr:rowOff>
    </xdr:from>
    <xdr:to>
      <xdr:col>76</xdr:col>
      <xdr:colOff>165100</xdr:colOff>
      <xdr:row>57</xdr:row>
      <xdr:rowOff>6248</xdr:rowOff>
    </xdr:to>
    <xdr:sp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541500" y="9677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22775</xdr:rowOff>
    </xdr:from>
    <xdr:ext cx="534377" cy="259045"/>
    <xdr:sp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4325111" y="9452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2887</xdr:rowOff>
    </xdr:from>
    <xdr:to>
      <xdr:col>71</xdr:col>
      <xdr:colOff>177800</xdr:colOff>
      <xdr:row>57</xdr:row>
      <xdr:rowOff>51405</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2814300" y="9775537"/>
          <a:ext cx="889000" cy="48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71751</xdr:rowOff>
    </xdr:from>
    <xdr:to>
      <xdr:col>72</xdr:col>
      <xdr:colOff>38100</xdr:colOff>
      <xdr:row>57</xdr:row>
      <xdr:rowOff>1901</xdr:rowOff>
    </xdr:to>
    <xdr:sp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652500" y="9672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18428</xdr:rowOff>
    </xdr:from>
    <xdr:ext cx="534377" cy="259045"/>
    <xdr:sp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436111" y="9448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98963</xdr:rowOff>
    </xdr:from>
    <xdr:to>
      <xdr:col>67</xdr:col>
      <xdr:colOff>101600</xdr:colOff>
      <xdr:row>57</xdr:row>
      <xdr:rowOff>29113</xdr:rowOff>
    </xdr:to>
    <xdr:sp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2763500" y="9700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45640</xdr:rowOff>
    </xdr:from>
    <xdr:ext cx="534377" cy="259045"/>
    <xdr:sp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2547111" y="9475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76715</xdr:rowOff>
    </xdr:from>
    <xdr:to>
      <xdr:col>85</xdr:col>
      <xdr:colOff>177800</xdr:colOff>
      <xdr:row>57</xdr:row>
      <xdr:rowOff>6865</xdr:rowOff>
    </xdr:to>
    <xdr:sp textlink="">
      <xdr:nvSpPr>
        <xdr:cNvPr id="590" name="楕円 589">
          <a:extLst>
            <a:ext uri="{FF2B5EF4-FFF2-40B4-BE49-F238E27FC236}">
              <a16:creationId xmlns:a16="http://schemas.microsoft.com/office/drawing/2014/main" id="{00000000-0008-0000-0700-00004E020000}"/>
            </a:ext>
          </a:extLst>
        </xdr:cNvPr>
        <xdr:cNvSpPr/>
      </xdr:nvSpPr>
      <xdr:spPr>
        <a:xfrm>
          <a:off x="16268700" y="9677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55142</xdr:rowOff>
    </xdr:from>
    <xdr:ext cx="534377" cy="259045"/>
    <xdr:sp textlink="">
      <xdr:nvSpPr>
        <xdr:cNvPr id="591" name="教育費該当値テキスト">
          <a:extLst>
            <a:ext uri="{FF2B5EF4-FFF2-40B4-BE49-F238E27FC236}">
              <a16:creationId xmlns:a16="http://schemas.microsoft.com/office/drawing/2014/main" id="{00000000-0008-0000-0700-00004F020000}"/>
            </a:ext>
          </a:extLst>
        </xdr:cNvPr>
        <xdr:cNvSpPr txBox="1"/>
      </xdr:nvSpPr>
      <xdr:spPr>
        <a:xfrm>
          <a:off x="16370300" y="9656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87250</xdr:rowOff>
    </xdr:from>
    <xdr:to>
      <xdr:col>81</xdr:col>
      <xdr:colOff>101600</xdr:colOff>
      <xdr:row>57</xdr:row>
      <xdr:rowOff>17400</xdr:rowOff>
    </xdr:to>
    <xdr:sp textlink="">
      <xdr:nvSpPr>
        <xdr:cNvPr id="592" name="楕円 591">
          <a:extLst>
            <a:ext uri="{FF2B5EF4-FFF2-40B4-BE49-F238E27FC236}">
              <a16:creationId xmlns:a16="http://schemas.microsoft.com/office/drawing/2014/main" id="{00000000-0008-0000-0700-000050020000}"/>
            </a:ext>
          </a:extLst>
        </xdr:cNvPr>
        <xdr:cNvSpPr/>
      </xdr:nvSpPr>
      <xdr:spPr>
        <a:xfrm>
          <a:off x="15430500" y="968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8527</xdr:rowOff>
    </xdr:from>
    <xdr:ext cx="534377" cy="259045"/>
    <xdr:sp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14111" y="97811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122120</xdr:rowOff>
    </xdr:from>
    <xdr:to>
      <xdr:col>76</xdr:col>
      <xdr:colOff>165100</xdr:colOff>
      <xdr:row>57</xdr:row>
      <xdr:rowOff>52270</xdr:rowOff>
    </xdr:to>
    <xdr:sp textlink="">
      <xdr:nvSpPr>
        <xdr:cNvPr id="594" name="楕円 593">
          <a:extLst>
            <a:ext uri="{FF2B5EF4-FFF2-40B4-BE49-F238E27FC236}">
              <a16:creationId xmlns:a16="http://schemas.microsoft.com/office/drawing/2014/main" id="{00000000-0008-0000-0700-000052020000}"/>
            </a:ext>
          </a:extLst>
        </xdr:cNvPr>
        <xdr:cNvSpPr/>
      </xdr:nvSpPr>
      <xdr:spPr>
        <a:xfrm>
          <a:off x="14541500" y="972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43397</xdr:rowOff>
    </xdr:from>
    <xdr:ext cx="534377" cy="259045"/>
    <xdr:sp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325111" y="9816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123537</xdr:rowOff>
    </xdr:from>
    <xdr:to>
      <xdr:col>72</xdr:col>
      <xdr:colOff>38100</xdr:colOff>
      <xdr:row>57</xdr:row>
      <xdr:rowOff>53687</xdr:rowOff>
    </xdr:to>
    <xdr:sp textlink="">
      <xdr:nvSpPr>
        <xdr:cNvPr id="596" name="楕円 595">
          <a:extLst>
            <a:ext uri="{FF2B5EF4-FFF2-40B4-BE49-F238E27FC236}">
              <a16:creationId xmlns:a16="http://schemas.microsoft.com/office/drawing/2014/main" id="{00000000-0008-0000-0700-000054020000}"/>
            </a:ext>
          </a:extLst>
        </xdr:cNvPr>
        <xdr:cNvSpPr/>
      </xdr:nvSpPr>
      <xdr:spPr>
        <a:xfrm>
          <a:off x="13652500" y="9724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44814</xdr:rowOff>
    </xdr:from>
    <xdr:ext cx="534377" cy="259045"/>
    <xdr:sp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36111" y="98174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605</xdr:rowOff>
    </xdr:from>
    <xdr:to>
      <xdr:col>67</xdr:col>
      <xdr:colOff>101600</xdr:colOff>
      <xdr:row>57</xdr:row>
      <xdr:rowOff>102205</xdr:rowOff>
    </xdr:to>
    <xdr:sp textlink="">
      <xdr:nvSpPr>
        <xdr:cNvPr id="598" name="楕円 597">
          <a:extLst>
            <a:ext uri="{FF2B5EF4-FFF2-40B4-BE49-F238E27FC236}">
              <a16:creationId xmlns:a16="http://schemas.microsoft.com/office/drawing/2014/main" id="{00000000-0008-0000-0700-000056020000}"/>
            </a:ext>
          </a:extLst>
        </xdr:cNvPr>
        <xdr:cNvSpPr/>
      </xdr:nvSpPr>
      <xdr:spPr>
        <a:xfrm>
          <a:off x="12763500" y="9773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93332</xdr:rowOff>
    </xdr:from>
    <xdr:ext cx="534377" cy="259045"/>
    <xdr:sp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47111" y="9865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textlink="">
      <xdr:nvSpPr>
        <xdr:cNvPr id="600" name="正方形/長方形 599">
          <a:extLst>
            <a:ext uri="{FF2B5EF4-FFF2-40B4-BE49-F238E27FC236}">
              <a16:creationId xmlns:a16="http://schemas.microsoft.com/office/drawing/2014/main" id="{00000000-0008-0000-07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66</xdr:row>
      <xdr:rowOff>88900</xdr:rowOff>
    </xdr:from>
    <xdr:to>
      <xdr:col>85</xdr:col>
      <xdr:colOff>63500</xdr:colOff>
      <xdr:row>68</xdr:row>
      <xdr:rowOff>0</xdr:rowOff>
    </xdr:to>
    <xdr:sp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textlink="">
      <xdr:nvSpPr>
        <xdr:cNvPr id="624" name="災害復旧費グラフ枠">
          <a:extLst>
            <a:ext uri="{FF2B5EF4-FFF2-40B4-BE49-F238E27FC236}">
              <a16:creationId xmlns:a16="http://schemas.microsoft.com/office/drawing/2014/main" id="{00000000-0008-0000-0700-000070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52081</xdr:rowOff>
    </xdr:from>
    <xdr:to>
      <xdr:col>85</xdr:col>
      <xdr:colOff>126364</xdr:colOff>
      <xdr:row>79</xdr:row>
      <xdr:rowOff>98879</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flipV="1">
          <a:off x="16317595" y="12053581"/>
          <a:ext cx="1269" cy="15898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textlink="">
      <xdr:nvSpPr>
        <xdr:cNvPr id="626" name="災害復旧費最小値テキスト">
          <a:extLst>
            <a:ext uri="{FF2B5EF4-FFF2-40B4-BE49-F238E27FC236}">
              <a16:creationId xmlns:a16="http://schemas.microsoft.com/office/drawing/2014/main" id="{00000000-0008-0000-0700-000072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170208</xdr:rowOff>
    </xdr:from>
    <xdr:ext cx="599010" cy="259045"/>
    <xdr:sp textlink="">
      <xdr:nvSpPr>
        <xdr:cNvPr id="628" name="災害復旧費最大値テキスト">
          <a:extLst>
            <a:ext uri="{FF2B5EF4-FFF2-40B4-BE49-F238E27FC236}">
              <a16:creationId xmlns:a16="http://schemas.microsoft.com/office/drawing/2014/main" id="{00000000-0008-0000-0700-000074020000}"/>
            </a:ext>
          </a:extLst>
        </xdr:cNvPr>
        <xdr:cNvSpPr txBox="1"/>
      </xdr:nvSpPr>
      <xdr:spPr>
        <a:xfrm>
          <a:off x="16370300" y="1182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146,049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52081</xdr:rowOff>
    </xdr:from>
    <xdr:to>
      <xdr:col>86</xdr:col>
      <xdr:colOff>25400</xdr:colOff>
      <xdr:row>70</xdr:row>
      <xdr:rowOff>52081</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6230600" y="12053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60038</xdr:rowOff>
    </xdr:from>
    <xdr:to>
      <xdr:col>85</xdr:col>
      <xdr:colOff>127000</xdr:colOff>
      <xdr:row>79</xdr:row>
      <xdr:rowOff>97822</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5481300" y="13604588"/>
          <a:ext cx="838200" cy="37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115967</xdr:rowOff>
    </xdr:from>
    <xdr:ext cx="534377" cy="259045"/>
    <xdr:sp textlink="">
      <xdr:nvSpPr>
        <xdr:cNvPr id="631" name="災害復旧費平均値テキスト">
          <a:extLst>
            <a:ext uri="{FF2B5EF4-FFF2-40B4-BE49-F238E27FC236}">
              <a16:creationId xmlns:a16="http://schemas.microsoft.com/office/drawing/2014/main" id="{00000000-0008-0000-0700-000077020000}"/>
            </a:ext>
          </a:extLst>
        </xdr:cNvPr>
        <xdr:cNvSpPr txBox="1"/>
      </xdr:nvSpPr>
      <xdr:spPr>
        <a:xfrm>
          <a:off x="16370300" y="133176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93090</xdr:rowOff>
    </xdr:from>
    <xdr:to>
      <xdr:col>85</xdr:col>
      <xdr:colOff>177800</xdr:colOff>
      <xdr:row>79</xdr:row>
      <xdr:rowOff>23240</xdr:rowOff>
    </xdr:to>
    <xdr:sp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6268700" y="1346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93893</xdr:rowOff>
    </xdr:from>
    <xdr:to>
      <xdr:col>81</xdr:col>
      <xdr:colOff>50800</xdr:colOff>
      <xdr:row>79</xdr:row>
      <xdr:rowOff>97822</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4592300" y="13638443"/>
          <a:ext cx="889000" cy="39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89988</xdr:rowOff>
    </xdr:from>
    <xdr:to>
      <xdr:col>81</xdr:col>
      <xdr:colOff>101600</xdr:colOff>
      <xdr:row>79</xdr:row>
      <xdr:rowOff>20138</xdr:rowOff>
    </xdr:to>
    <xdr:sp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5430500" y="13463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36665</xdr:rowOff>
    </xdr:from>
    <xdr:ext cx="534377" cy="259045"/>
    <xdr:sp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5214111" y="132383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71087</xdr:rowOff>
    </xdr:from>
    <xdr:to>
      <xdr:col>76</xdr:col>
      <xdr:colOff>114300</xdr:colOff>
      <xdr:row>79</xdr:row>
      <xdr:rowOff>93893</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3703300" y="13615637"/>
          <a:ext cx="889000" cy="22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76991</xdr:rowOff>
    </xdr:from>
    <xdr:to>
      <xdr:col>76</xdr:col>
      <xdr:colOff>165100</xdr:colOff>
      <xdr:row>79</xdr:row>
      <xdr:rowOff>7141</xdr:rowOff>
    </xdr:to>
    <xdr:sp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4541500" y="134500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23668</xdr:rowOff>
    </xdr:from>
    <xdr:ext cx="534377" cy="259045"/>
    <xdr:sp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4325111" y="13225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60909</xdr:rowOff>
    </xdr:from>
    <xdr:to>
      <xdr:col>71</xdr:col>
      <xdr:colOff>177800</xdr:colOff>
      <xdr:row>79</xdr:row>
      <xdr:rowOff>71087</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2814300" y="13605459"/>
          <a:ext cx="889000" cy="10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68250</xdr:rowOff>
    </xdr:from>
    <xdr:to>
      <xdr:col>72</xdr:col>
      <xdr:colOff>38100</xdr:colOff>
      <xdr:row>78</xdr:row>
      <xdr:rowOff>169850</xdr:rowOff>
    </xdr:to>
    <xdr:sp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3652500" y="13441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14927</xdr:rowOff>
    </xdr:from>
    <xdr:ext cx="534377" cy="259045"/>
    <xdr:sp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436111" y="13216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41232</xdr:rowOff>
    </xdr:from>
    <xdr:to>
      <xdr:col>67</xdr:col>
      <xdr:colOff>101600</xdr:colOff>
      <xdr:row>78</xdr:row>
      <xdr:rowOff>142832</xdr:rowOff>
    </xdr:to>
    <xdr:sp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2763500" y="13414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159359</xdr:rowOff>
    </xdr:from>
    <xdr:ext cx="534377" cy="259045"/>
    <xdr:sp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2547111" y="13189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9238</xdr:rowOff>
    </xdr:from>
    <xdr:to>
      <xdr:col>85</xdr:col>
      <xdr:colOff>177800</xdr:colOff>
      <xdr:row>79</xdr:row>
      <xdr:rowOff>110838</xdr:rowOff>
    </xdr:to>
    <xdr:sp textlink="">
      <xdr:nvSpPr>
        <xdr:cNvPr id="649" name="楕円 648">
          <a:extLst>
            <a:ext uri="{FF2B5EF4-FFF2-40B4-BE49-F238E27FC236}">
              <a16:creationId xmlns:a16="http://schemas.microsoft.com/office/drawing/2014/main" id="{00000000-0008-0000-0700-000089020000}"/>
            </a:ext>
          </a:extLst>
        </xdr:cNvPr>
        <xdr:cNvSpPr/>
      </xdr:nvSpPr>
      <xdr:spPr>
        <a:xfrm>
          <a:off x="16268700" y="13553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95615</xdr:rowOff>
    </xdr:from>
    <xdr:ext cx="469744" cy="259045"/>
    <xdr:sp textlink="">
      <xdr:nvSpPr>
        <xdr:cNvPr id="650" name="災害復旧費該当値テキスト">
          <a:extLst>
            <a:ext uri="{FF2B5EF4-FFF2-40B4-BE49-F238E27FC236}">
              <a16:creationId xmlns:a16="http://schemas.microsoft.com/office/drawing/2014/main" id="{00000000-0008-0000-0700-00008A020000}"/>
            </a:ext>
          </a:extLst>
        </xdr:cNvPr>
        <xdr:cNvSpPr txBox="1"/>
      </xdr:nvSpPr>
      <xdr:spPr>
        <a:xfrm>
          <a:off x="16370300" y="13468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47022</xdr:rowOff>
    </xdr:from>
    <xdr:to>
      <xdr:col>81</xdr:col>
      <xdr:colOff>101600</xdr:colOff>
      <xdr:row>79</xdr:row>
      <xdr:rowOff>148622</xdr:rowOff>
    </xdr:to>
    <xdr:sp textlink="">
      <xdr:nvSpPr>
        <xdr:cNvPr id="651" name="楕円 650">
          <a:extLst>
            <a:ext uri="{FF2B5EF4-FFF2-40B4-BE49-F238E27FC236}">
              <a16:creationId xmlns:a16="http://schemas.microsoft.com/office/drawing/2014/main" id="{00000000-0008-0000-0700-00008B020000}"/>
            </a:ext>
          </a:extLst>
        </xdr:cNvPr>
        <xdr:cNvSpPr/>
      </xdr:nvSpPr>
      <xdr:spPr>
        <a:xfrm>
          <a:off x="15430500" y="13591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79</xdr:row>
      <xdr:rowOff>139749</xdr:rowOff>
    </xdr:from>
    <xdr:ext cx="313932" cy="259045"/>
    <xdr:sp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5324333" y="1368429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43093</xdr:rowOff>
    </xdr:from>
    <xdr:to>
      <xdr:col>76</xdr:col>
      <xdr:colOff>165100</xdr:colOff>
      <xdr:row>79</xdr:row>
      <xdr:rowOff>144693</xdr:rowOff>
    </xdr:to>
    <xdr:sp textlink="">
      <xdr:nvSpPr>
        <xdr:cNvPr id="653" name="楕円 652">
          <a:extLst>
            <a:ext uri="{FF2B5EF4-FFF2-40B4-BE49-F238E27FC236}">
              <a16:creationId xmlns:a16="http://schemas.microsoft.com/office/drawing/2014/main" id="{00000000-0008-0000-0700-00008D020000}"/>
            </a:ext>
          </a:extLst>
        </xdr:cNvPr>
        <xdr:cNvSpPr/>
      </xdr:nvSpPr>
      <xdr:spPr>
        <a:xfrm>
          <a:off x="14541500" y="13587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79</xdr:row>
      <xdr:rowOff>135820</xdr:rowOff>
    </xdr:from>
    <xdr:ext cx="378565" cy="259045"/>
    <xdr:sp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4403017" y="1368037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20287</xdr:rowOff>
    </xdr:from>
    <xdr:to>
      <xdr:col>72</xdr:col>
      <xdr:colOff>38100</xdr:colOff>
      <xdr:row>79</xdr:row>
      <xdr:rowOff>121887</xdr:rowOff>
    </xdr:to>
    <xdr:sp textlink="">
      <xdr:nvSpPr>
        <xdr:cNvPr id="655" name="楕円 654">
          <a:extLst>
            <a:ext uri="{FF2B5EF4-FFF2-40B4-BE49-F238E27FC236}">
              <a16:creationId xmlns:a16="http://schemas.microsoft.com/office/drawing/2014/main" id="{00000000-0008-0000-0700-00008F020000}"/>
            </a:ext>
          </a:extLst>
        </xdr:cNvPr>
        <xdr:cNvSpPr/>
      </xdr:nvSpPr>
      <xdr:spPr>
        <a:xfrm>
          <a:off x="13652500" y="13564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113014</xdr:rowOff>
    </xdr:from>
    <xdr:ext cx="469744" cy="259045"/>
    <xdr:sp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3468428" y="13657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10109</xdr:rowOff>
    </xdr:from>
    <xdr:to>
      <xdr:col>67</xdr:col>
      <xdr:colOff>101600</xdr:colOff>
      <xdr:row>79</xdr:row>
      <xdr:rowOff>111709</xdr:rowOff>
    </xdr:to>
    <xdr:sp textlink="">
      <xdr:nvSpPr>
        <xdr:cNvPr id="657" name="楕円 656">
          <a:extLst>
            <a:ext uri="{FF2B5EF4-FFF2-40B4-BE49-F238E27FC236}">
              <a16:creationId xmlns:a16="http://schemas.microsoft.com/office/drawing/2014/main" id="{00000000-0008-0000-0700-000091020000}"/>
            </a:ext>
          </a:extLst>
        </xdr:cNvPr>
        <xdr:cNvSpPr/>
      </xdr:nvSpPr>
      <xdr:spPr>
        <a:xfrm>
          <a:off x="12763500" y="13554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102836</xdr:rowOff>
    </xdr:from>
    <xdr:ext cx="469744" cy="259045"/>
    <xdr:sp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2579428" y="136473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textlink="">
      <xdr:nvSpPr>
        <xdr:cNvPr id="659" name="正方形/長方形 658">
          <a:extLst>
            <a:ext uri="{FF2B5EF4-FFF2-40B4-BE49-F238E27FC236}">
              <a16:creationId xmlns:a16="http://schemas.microsoft.com/office/drawing/2014/main" id="{00000000-0008-0000-0700-000093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textlink="">
      <xdr:nvSpPr>
        <xdr:cNvPr id="660" name="正方形/長方形 659">
          <a:extLst>
            <a:ext uri="{FF2B5EF4-FFF2-40B4-BE49-F238E27FC236}">
              <a16:creationId xmlns:a16="http://schemas.microsoft.com/office/drawing/2014/main" id="{00000000-0008-0000-0700-000094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textlink="">
      <xdr:nvSpPr>
        <xdr:cNvPr id="661" name="正方形/長方形 660">
          <a:extLst>
            <a:ext uri="{FF2B5EF4-FFF2-40B4-BE49-F238E27FC236}">
              <a16:creationId xmlns:a16="http://schemas.microsoft.com/office/drawing/2014/main" id="{00000000-0008-0000-0700-000095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textlink="">
      <xdr:nvSpPr>
        <xdr:cNvPr id="662" name="正方形/長方形 661">
          <a:extLst>
            <a:ext uri="{FF2B5EF4-FFF2-40B4-BE49-F238E27FC236}">
              <a16:creationId xmlns:a16="http://schemas.microsoft.com/office/drawing/2014/main" id="{00000000-0008-0000-0700-000096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textlink="">
      <xdr:nvSpPr>
        <xdr:cNvPr id="663" name="正方形/長方形 662">
          <a:extLst>
            <a:ext uri="{FF2B5EF4-FFF2-40B4-BE49-F238E27FC236}">
              <a16:creationId xmlns:a16="http://schemas.microsoft.com/office/drawing/2014/main" id="{00000000-0008-0000-0700-000097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textlink="">
      <xdr:nvSpPr>
        <xdr:cNvPr id="664" name="正方形/長方形 663">
          <a:extLst>
            <a:ext uri="{FF2B5EF4-FFF2-40B4-BE49-F238E27FC236}">
              <a16:creationId xmlns:a16="http://schemas.microsoft.com/office/drawing/2014/main" id="{00000000-0008-0000-0700-000098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86</xdr:row>
      <xdr:rowOff>88900</xdr:rowOff>
    </xdr:from>
    <xdr:to>
      <xdr:col>85</xdr:col>
      <xdr:colOff>63500</xdr:colOff>
      <xdr:row>88</xdr:row>
      <xdr:rowOff>0</xdr:rowOff>
    </xdr:to>
    <xdr:sp textlink="">
      <xdr:nvSpPr>
        <xdr:cNvPr id="665" name="正方形/長方形 664">
          <a:extLst>
            <a:ext uri="{FF2B5EF4-FFF2-40B4-BE49-F238E27FC236}">
              <a16:creationId xmlns:a16="http://schemas.microsoft.com/office/drawing/2014/main" id="{00000000-0008-0000-0700-000099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textlink="">
      <xdr:nvSpPr>
        <xdr:cNvPr id="666" name="正方形/長方形 665">
          <a:extLst>
            <a:ext uri="{FF2B5EF4-FFF2-40B4-BE49-F238E27FC236}">
              <a16:creationId xmlns:a16="http://schemas.microsoft.com/office/drawing/2014/main" id="{00000000-0008-0000-0700-00009A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98879</xdr:rowOff>
    </xdr:from>
    <xdr:to>
      <xdr:col>89</xdr:col>
      <xdr:colOff>177800</xdr:colOff>
      <xdr:row>99</xdr:row>
      <xdr:rowOff>98879</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128106</xdr:rowOff>
    </xdr:from>
    <xdr:ext cx="531299" cy="259045"/>
    <xdr:sp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914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87330</xdr:rowOff>
    </xdr:from>
    <xdr:to>
      <xdr:col>85</xdr:col>
      <xdr:colOff>126364</xdr:colOff>
      <xdr:row>99</xdr:row>
      <xdr:rowOff>148692</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517830"/>
          <a:ext cx="1269" cy="16044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152519</xdr:rowOff>
    </xdr:from>
    <xdr:ext cx="534377" cy="259045"/>
    <xdr:sp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7126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148692</xdr:rowOff>
    </xdr:from>
    <xdr:to>
      <xdr:col>86</xdr:col>
      <xdr:colOff>25400</xdr:colOff>
      <xdr:row>99</xdr:row>
      <xdr:rowOff>148692</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7122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34007</xdr:rowOff>
    </xdr:from>
    <xdr:ext cx="599010" cy="259045"/>
    <xdr:sp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2930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172,811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87330</xdr:rowOff>
    </xdr:from>
    <xdr:to>
      <xdr:col>86</xdr:col>
      <xdr:colOff>25400</xdr:colOff>
      <xdr:row>90</xdr:row>
      <xdr:rowOff>87330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5178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115860</xdr:rowOff>
    </xdr:from>
    <xdr:to>
      <xdr:col>85</xdr:col>
      <xdr:colOff>127000</xdr:colOff>
      <xdr:row>99</xdr:row>
      <xdr:rowOff>116731</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5481300" y="17089410"/>
          <a:ext cx="838200" cy="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163833</xdr:rowOff>
    </xdr:from>
    <xdr:ext cx="534377" cy="259045"/>
    <xdr:sp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2801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140956</xdr:rowOff>
    </xdr:from>
    <xdr:to>
      <xdr:col>85</xdr:col>
      <xdr:colOff>177800</xdr:colOff>
      <xdr:row>96</xdr:row>
      <xdr:rowOff>71106</xdr:rowOff>
    </xdr:to>
    <xdr:sp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428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99</xdr:row>
      <xdr:rowOff>112213</xdr:rowOff>
    </xdr:from>
    <xdr:to>
      <xdr:col>81</xdr:col>
      <xdr:colOff>50800</xdr:colOff>
      <xdr:row>99</xdr:row>
      <xdr:rowOff>116731</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a:off x="14592300" y="17085763"/>
          <a:ext cx="889000" cy="4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144810</xdr:rowOff>
    </xdr:from>
    <xdr:to>
      <xdr:col>81</xdr:col>
      <xdr:colOff>101600</xdr:colOff>
      <xdr:row>96</xdr:row>
      <xdr:rowOff>74960</xdr:rowOff>
    </xdr:to>
    <xdr:sp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432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91487</xdr:rowOff>
    </xdr:from>
    <xdr:ext cx="534377" cy="259045"/>
    <xdr:sp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214111" y="16207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112213</xdr:rowOff>
    </xdr:from>
    <xdr:to>
      <xdr:col>76</xdr:col>
      <xdr:colOff>114300</xdr:colOff>
      <xdr:row>99</xdr:row>
      <xdr:rowOff>122196</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3703300" y="17085763"/>
          <a:ext cx="889000" cy="9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155673</xdr:rowOff>
    </xdr:from>
    <xdr:to>
      <xdr:col>76</xdr:col>
      <xdr:colOff>165100</xdr:colOff>
      <xdr:row>96</xdr:row>
      <xdr:rowOff>85823</xdr:rowOff>
    </xdr:to>
    <xdr:sp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443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102350</xdr:rowOff>
    </xdr:from>
    <xdr:ext cx="534377" cy="259045"/>
    <xdr:sp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325111" y="162186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99</xdr:row>
      <xdr:rowOff>122196</xdr:rowOff>
    </xdr:from>
    <xdr:to>
      <xdr:col>71</xdr:col>
      <xdr:colOff>177800</xdr:colOff>
      <xdr:row>99</xdr:row>
      <xdr:rowOff>147560</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2814300" y="17095746"/>
          <a:ext cx="889000" cy="25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12091</xdr:rowOff>
    </xdr:from>
    <xdr:to>
      <xdr:col>72</xdr:col>
      <xdr:colOff>38100</xdr:colOff>
      <xdr:row>96</xdr:row>
      <xdr:rowOff>113691</xdr:rowOff>
    </xdr:to>
    <xdr:sp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471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130218</xdr:rowOff>
    </xdr:from>
    <xdr:ext cx="534377" cy="259045"/>
    <xdr:sp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36111" y="162465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125225</xdr:rowOff>
    </xdr:from>
    <xdr:to>
      <xdr:col>67</xdr:col>
      <xdr:colOff>101600</xdr:colOff>
      <xdr:row>96</xdr:row>
      <xdr:rowOff>55375</xdr:rowOff>
    </xdr:to>
    <xdr:sp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412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71902</xdr:rowOff>
    </xdr:from>
    <xdr:ext cx="534377" cy="259045"/>
    <xdr:sp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47111" y="16188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99</xdr:row>
      <xdr:rowOff>65060</xdr:rowOff>
    </xdr:from>
    <xdr:to>
      <xdr:col>85</xdr:col>
      <xdr:colOff>177800</xdr:colOff>
      <xdr:row>99</xdr:row>
      <xdr:rowOff>166660</xdr:rowOff>
    </xdr:to>
    <xdr:sp textlink="">
      <xdr:nvSpPr>
        <xdr:cNvPr id="709" name="楕円 708">
          <a:extLst>
            <a:ext uri="{FF2B5EF4-FFF2-40B4-BE49-F238E27FC236}">
              <a16:creationId xmlns:a16="http://schemas.microsoft.com/office/drawing/2014/main" id="{00000000-0008-0000-0700-0000C5020000}"/>
            </a:ext>
          </a:extLst>
        </xdr:cNvPr>
        <xdr:cNvSpPr/>
      </xdr:nvSpPr>
      <xdr:spPr>
        <a:xfrm>
          <a:off x="16268700" y="1703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151437</xdr:rowOff>
    </xdr:from>
    <xdr:ext cx="534377" cy="259045"/>
    <xdr:sp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6953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99</xdr:row>
      <xdr:rowOff>65931</xdr:rowOff>
    </xdr:from>
    <xdr:to>
      <xdr:col>81</xdr:col>
      <xdr:colOff>101600</xdr:colOff>
      <xdr:row>99</xdr:row>
      <xdr:rowOff>167531</xdr:rowOff>
    </xdr:to>
    <xdr:sp textlink="">
      <xdr:nvSpPr>
        <xdr:cNvPr id="711" name="楕円 710">
          <a:extLst>
            <a:ext uri="{FF2B5EF4-FFF2-40B4-BE49-F238E27FC236}">
              <a16:creationId xmlns:a16="http://schemas.microsoft.com/office/drawing/2014/main" id="{00000000-0008-0000-0700-0000C7020000}"/>
            </a:ext>
          </a:extLst>
        </xdr:cNvPr>
        <xdr:cNvSpPr/>
      </xdr:nvSpPr>
      <xdr:spPr>
        <a:xfrm>
          <a:off x="15430500" y="17039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158658</xdr:rowOff>
    </xdr:from>
    <xdr:ext cx="534377" cy="259045"/>
    <xdr:sp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214111" y="17132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99</xdr:row>
      <xdr:rowOff>61413</xdr:rowOff>
    </xdr:from>
    <xdr:to>
      <xdr:col>76</xdr:col>
      <xdr:colOff>165100</xdr:colOff>
      <xdr:row>99</xdr:row>
      <xdr:rowOff>163013</xdr:rowOff>
    </xdr:to>
    <xdr:sp textlink="">
      <xdr:nvSpPr>
        <xdr:cNvPr id="713" name="楕円 712">
          <a:extLst>
            <a:ext uri="{FF2B5EF4-FFF2-40B4-BE49-F238E27FC236}">
              <a16:creationId xmlns:a16="http://schemas.microsoft.com/office/drawing/2014/main" id="{00000000-0008-0000-0700-0000C9020000}"/>
            </a:ext>
          </a:extLst>
        </xdr:cNvPr>
        <xdr:cNvSpPr/>
      </xdr:nvSpPr>
      <xdr:spPr>
        <a:xfrm>
          <a:off x="14541500" y="17034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154140</xdr:rowOff>
    </xdr:from>
    <xdr:ext cx="534377" cy="259045"/>
    <xdr:sp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325111" y="17127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99</xdr:row>
      <xdr:rowOff>71396</xdr:rowOff>
    </xdr:from>
    <xdr:to>
      <xdr:col>72</xdr:col>
      <xdr:colOff>38100</xdr:colOff>
      <xdr:row>100</xdr:row>
      <xdr:rowOff>1546</xdr:rowOff>
    </xdr:to>
    <xdr:sp textlink="">
      <xdr:nvSpPr>
        <xdr:cNvPr id="715" name="楕円 714">
          <a:extLst>
            <a:ext uri="{FF2B5EF4-FFF2-40B4-BE49-F238E27FC236}">
              <a16:creationId xmlns:a16="http://schemas.microsoft.com/office/drawing/2014/main" id="{00000000-0008-0000-0700-0000CB020000}"/>
            </a:ext>
          </a:extLst>
        </xdr:cNvPr>
        <xdr:cNvSpPr/>
      </xdr:nvSpPr>
      <xdr:spPr>
        <a:xfrm>
          <a:off x="13652500" y="17044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164123</xdr:rowOff>
    </xdr:from>
    <xdr:ext cx="534377" cy="259045"/>
    <xdr:sp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36111" y="17137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99</xdr:row>
      <xdr:rowOff>96760</xdr:rowOff>
    </xdr:from>
    <xdr:to>
      <xdr:col>67</xdr:col>
      <xdr:colOff>101600</xdr:colOff>
      <xdr:row>100</xdr:row>
      <xdr:rowOff>26910</xdr:rowOff>
    </xdr:to>
    <xdr:sp textlink="">
      <xdr:nvSpPr>
        <xdr:cNvPr id="717" name="楕円 716">
          <a:extLst>
            <a:ext uri="{FF2B5EF4-FFF2-40B4-BE49-F238E27FC236}">
              <a16:creationId xmlns:a16="http://schemas.microsoft.com/office/drawing/2014/main" id="{00000000-0008-0000-0700-0000CD020000}"/>
            </a:ext>
          </a:extLst>
        </xdr:cNvPr>
        <xdr:cNvSpPr/>
      </xdr:nvSpPr>
      <xdr:spPr>
        <a:xfrm>
          <a:off x="12763500" y="17070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100</xdr:row>
      <xdr:rowOff>18037</xdr:rowOff>
    </xdr:from>
    <xdr:ext cx="534377" cy="259045"/>
    <xdr:sp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47111" y="17163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26</xdr:row>
      <xdr:rowOff>88900</xdr:rowOff>
    </xdr:from>
    <xdr:to>
      <xdr:col>116</xdr:col>
      <xdr:colOff>0</xdr:colOff>
      <xdr:row>28</xdr:row>
      <xdr:rowOff>0</xdr:rowOff>
    </xdr:to>
    <xdr:sp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35577</xdr:rowOff>
    </xdr:from>
    <xdr:ext cx="377026" cy="259045"/>
    <xdr:sp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168927</xdr:rowOff>
    </xdr:from>
    <xdr:ext cx="377026" cy="259045"/>
    <xdr:sp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910974" y="5826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31</xdr:row>
      <xdr:rowOff>130827</xdr:rowOff>
    </xdr:from>
    <xdr:ext cx="377026" cy="259045"/>
    <xdr:sp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910974" y="5445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29</xdr:row>
      <xdr:rowOff>92727</xdr:rowOff>
    </xdr:from>
    <xdr:ext cx="377026" cy="259045"/>
    <xdr:sp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910974" y="5064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textlink="">
      <xdr:nvSpPr>
        <xdr:cNvPr id="741" name="諸支出金グラフ枠">
          <a:extLst>
            <a:ext uri="{FF2B5EF4-FFF2-40B4-BE49-F238E27FC236}">
              <a16:creationId xmlns:a16="http://schemas.microsoft.com/office/drawing/2014/main" id="{00000000-0008-0000-0700-0000E5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6350</xdr:rowOff>
    </xdr:from>
    <xdr:to>
      <xdr:col>116</xdr:col>
      <xdr:colOff>62864</xdr:colOff>
      <xdr:row>39</xdr:row>
      <xdr:rowOff>44450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flipV="1">
          <a:off x="22159595" y="5321300"/>
          <a:ext cx="1269"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99077</xdr:rowOff>
    </xdr:from>
    <xdr:ext cx="249299" cy="259045"/>
    <xdr:sp textlink="">
      <xdr:nvSpPr>
        <xdr:cNvPr id="743" name="諸支出金最小値テキスト">
          <a:extLst>
            <a:ext uri="{FF2B5EF4-FFF2-40B4-BE49-F238E27FC236}">
              <a16:creationId xmlns:a16="http://schemas.microsoft.com/office/drawing/2014/main" id="{00000000-0008-0000-0700-0000E7020000}"/>
            </a:ext>
          </a:extLst>
        </xdr:cNvPr>
        <xdr:cNvSpPr txBox="1"/>
      </xdr:nvSpPr>
      <xdr:spPr>
        <a:xfrm>
          <a:off x="22212300" y="678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124477</xdr:rowOff>
    </xdr:from>
    <xdr:ext cx="378565" cy="259045"/>
    <xdr:sp textlink="">
      <xdr:nvSpPr>
        <xdr:cNvPr id="745" name="諸支出金最大値テキスト">
          <a:extLst>
            <a:ext uri="{FF2B5EF4-FFF2-40B4-BE49-F238E27FC236}">
              <a16:creationId xmlns:a16="http://schemas.microsoft.com/office/drawing/2014/main" id="{00000000-0008-0000-0700-0000E9020000}"/>
            </a:ext>
          </a:extLst>
        </xdr:cNvPr>
        <xdr:cNvSpPr txBox="1"/>
      </xdr:nvSpPr>
      <xdr:spPr>
        <a:xfrm>
          <a:off x="22212300" y="50965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6350</xdr:rowOff>
    </xdr:from>
    <xdr:to>
      <xdr:col>116</xdr:col>
      <xdr:colOff>152400</xdr:colOff>
      <xdr:row>31</xdr:row>
      <xdr:rowOff>6350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2072600" y="5321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16527</xdr:rowOff>
    </xdr:from>
    <xdr:ext cx="249299" cy="259045"/>
    <xdr:sp textlink="">
      <xdr:nvSpPr>
        <xdr:cNvPr id="748" name="諸支出金平均値テキスト">
          <a:extLst>
            <a:ext uri="{FF2B5EF4-FFF2-40B4-BE49-F238E27FC236}">
              <a16:creationId xmlns:a16="http://schemas.microsoft.com/office/drawing/2014/main" id="{00000000-0008-0000-0700-0000EC020000}"/>
            </a:ext>
          </a:extLst>
        </xdr:cNvPr>
        <xdr:cNvSpPr txBox="1"/>
      </xdr:nvSpPr>
      <xdr:spPr>
        <a:xfrm>
          <a:off x="22212300" y="6531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2110700" y="668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62230</xdr:rowOff>
    </xdr:from>
    <xdr:to>
      <xdr:col>112</xdr:col>
      <xdr:colOff>38100</xdr:colOff>
      <xdr:row>38</xdr:row>
      <xdr:rowOff>163830</xdr:rowOff>
    </xdr:to>
    <xdr:sp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1272500" y="6577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8907</xdr:rowOff>
    </xdr:from>
    <xdr:ext cx="313932" cy="259045"/>
    <xdr:sp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166333" y="635255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1270</xdr:rowOff>
    </xdr:from>
    <xdr:to>
      <xdr:col>107</xdr:col>
      <xdr:colOff>101600</xdr:colOff>
      <xdr:row>38</xdr:row>
      <xdr:rowOff>102870</xdr:rowOff>
    </xdr:to>
    <xdr:sp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20383500" y="6516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36</xdr:row>
      <xdr:rowOff>119397</xdr:rowOff>
    </xdr:from>
    <xdr:ext cx="313932" cy="259045"/>
    <xdr:sp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277333" y="629159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6" name="直線コネクタ 755">
          <a:extLst>
            <a:ext uri="{FF2B5EF4-FFF2-40B4-BE49-F238E27FC236}">
              <a16:creationId xmlns:a16="http://schemas.microsoft.com/office/drawing/2014/main" id="{00000000-0008-0000-0700-0000F4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83185</xdr:rowOff>
    </xdr:from>
    <xdr:to>
      <xdr:col>102</xdr:col>
      <xdr:colOff>165100</xdr:colOff>
      <xdr:row>39</xdr:row>
      <xdr:rowOff>13335</xdr:rowOff>
    </xdr:to>
    <xdr:sp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9494500" y="6598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29862</xdr:rowOff>
    </xdr:from>
    <xdr:ext cx="313932" cy="259045"/>
    <xdr:sp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9388333" y="63735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113665</xdr:rowOff>
    </xdr:from>
    <xdr:to>
      <xdr:col>98</xdr:col>
      <xdr:colOff>38100</xdr:colOff>
      <xdr:row>39</xdr:row>
      <xdr:rowOff>43815</xdr:rowOff>
    </xdr:to>
    <xdr:sp textlink="">
      <xdr:nvSpPr>
        <xdr:cNvPr id="759" name="フローチャート: 判断 758">
          <a:extLst>
            <a:ext uri="{FF2B5EF4-FFF2-40B4-BE49-F238E27FC236}">
              <a16:creationId xmlns:a16="http://schemas.microsoft.com/office/drawing/2014/main" id="{00000000-0008-0000-0700-0000F7020000}"/>
            </a:ext>
          </a:extLst>
        </xdr:cNvPr>
        <xdr:cNvSpPr/>
      </xdr:nvSpPr>
      <xdr:spPr>
        <a:xfrm>
          <a:off x="18605500" y="662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60342</xdr:rowOff>
    </xdr:from>
    <xdr:ext cx="313932" cy="259045"/>
    <xdr:sp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8499333" y="640399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textlink="">
      <xdr:nvSpPr>
        <xdr:cNvPr id="766" name="楕円 765">
          <a:extLst>
            <a:ext uri="{FF2B5EF4-FFF2-40B4-BE49-F238E27FC236}">
              <a16:creationId xmlns:a16="http://schemas.microsoft.com/office/drawing/2014/main" id="{00000000-0008-0000-0700-0000FE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143527</xdr:rowOff>
    </xdr:from>
    <xdr:ext cx="249299" cy="259045"/>
    <xdr:sp textlink="">
      <xdr:nvSpPr>
        <xdr:cNvPr id="767" name="諸支出金該当値テキスト">
          <a:extLst>
            <a:ext uri="{FF2B5EF4-FFF2-40B4-BE49-F238E27FC236}">
              <a16:creationId xmlns:a16="http://schemas.microsoft.com/office/drawing/2014/main" id="{00000000-0008-0000-0700-0000FF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textlink="">
      <xdr:nvSpPr>
        <xdr:cNvPr id="768" name="楕円 767">
          <a:extLst>
            <a:ext uri="{FF2B5EF4-FFF2-40B4-BE49-F238E27FC236}">
              <a16:creationId xmlns:a16="http://schemas.microsoft.com/office/drawing/2014/main" id="{00000000-0008-0000-0700-000000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textlink="">
      <xdr:nvSpPr>
        <xdr:cNvPr id="770" name="楕円 769">
          <a:extLst>
            <a:ext uri="{FF2B5EF4-FFF2-40B4-BE49-F238E27FC236}">
              <a16:creationId xmlns:a16="http://schemas.microsoft.com/office/drawing/2014/main" id="{00000000-0008-0000-0700-000002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textlink="">
      <xdr:nvSpPr>
        <xdr:cNvPr id="772" name="楕円 771">
          <a:extLst>
            <a:ext uri="{FF2B5EF4-FFF2-40B4-BE49-F238E27FC236}">
              <a16:creationId xmlns:a16="http://schemas.microsoft.com/office/drawing/2014/main" id="{00000000-0008-0000-0700-000004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textlink="">
      <xdr:nvSpPr>
        <xdr:cNvPr id="774" name="楕円 773">
          <a:extLst>
            <a:ext uri="{FF2B5EF4-FFF2-40B4-BE49-F238E27FC236}">
              <a16:creationId xmlns:a16="http://schemas.microsoft.com/office/drawing/2014/main" id="{00000000-0008-0000-0700-000006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textlink="">
      <xdr:nvSpPr>
        <xdr:cNvPr id="776" name="正方形/長方形 775">
          <a:extLst>
            <a:ext uri="{FF2B5EF4-FFF2-40B4-BE49-F238E27FC236}">
              <a16:creationId xmlns:a16="http://schemas.microsoft.com/office/drawing/2014/main" id="{00000000-0008-0000-0700-000008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textlink="">
      <xdr:nvSpPr>
        <xdr:cNvPr id="777" name="正方形/長方形 776">
          <a:extLst>
            <a:ext uri="{FF2B5EF4-FFF2-40B4-BE49-F238E27FC236}">
              <a16:creationId xmlns:a16="http://schemas.microsoft.com/office/drawing/2014/main" id="{00000000-0008-0000-0700-000009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textlink="">
      <xdr:nvSpPr>
        <xdr:cNvPr id="778" name="正方形/長方形 777">
          <a:extLst>
            <a:ext uri="{FF2B5EF4-FFF2-40B4-BE49-F238E27FC236}">
              <a16:creationId xmlns:a16="http://schemas.microsoft.com/office/drawing/2014/main" id="{00000000-0008-0000-0700-00000A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textlink="">
      <xdr:nvSpPr>
        <xdr:cNvPr id="779" name="正方形/長方形 778">
          <a:extLst>
            <a:ext uri="{FF2B5EF4-FFF2-40B4-BE49-F238E27FC236}">
              <a16:creationId xmlns:a16="http://schemas.microsoft.com/office/drawing/2014/main" id="{00000000-0008-0000-0700-00000B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textlink="">
      <xdr:nvSpPr>
        <xdr:cNvPr id="780" name="正方形/長方形 779">
          <a:extLst>
            <a:ext uri="{FF2B5EF4-FFF2-40B4-BE49-F238E27FC236}">
              <a16:creationId xmlns:a16="http://schemas.microsoft.com/office/drawing/2014/main" id="{00000000-0008-0000-0700-00000C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textlink="">
      <xdr:nvSpPr>
        <xdr:cNvPr id="781" name="正方形/長方形 780">
          <a:extLst>
            <a:ext uri="{FF2B5EF4-FFF2-40B4-BE49-F238E27FC236}">
              <a16:creationId xmlns:a16="http://schemas.microsoft.com/office/drawing/2014/main" id="{00000000-0008-0000-0700-00000D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46</xdr:row>
      <xdr:rowOff>88900</xdr:rowOff>
    </xdr:from>
    <xdr:to>
      <xdr:col>116</xdr:col>
      <xdr:colOff>0</xdr:colOff>
      <xdr:row>48</xdr:row>
      <xdr:rowOff>0</xdr:rowOff>
    </xdr:to>
    <xdr:sp textlink="">
      <xdr:nvSpPr>
        <xdr:cNvPr id="782" name="正方形/長方形 781">
          <a:extLst>
            <a:ext uri="{FF2B5EF4-FFF2-40B4-BE49-F238E27FC236}">
              <a16:creationId xmlns:a16="http://schemas.microsoft.com/office/drawing/2014/main" id="{00000000-0008-0000-0700-00000E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textlink="">
      <xdr:nvSpPr>
        <xdr:cNvPr id="783" name="正方形/長方形 782">
          <a:extLst>
            <a:ext uri="{FF2B5EF4-FFF2-40B4-BE49-F238E27FC236}">
              <a16:creationId xmlns:a16="http://schemas.microsoft.com/office/drawing/2014/main" id="{00000000-0008-0000-0700-00000F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textlink="">
      <xdr:nvSpPr>
        <xdr:cNvPr id="790" name="前年度繰上充用金グラフ枠">
          <a:extLst>
            <a:ext uri="{FF2B5EF4-FFF2-40B4-BE49-F238E27FC236}">
              <a16:creationId xmlns:a16="http://schemas.microsoft.com/office/drawing/2014/main" id="{00000000-0008-0000-0700-000016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textlink="">
      <xdr:nvSpPr>
        <xdr:cNvPr id="792" name="前年度繰上充用金最小値テキスト">
          <a:extLst>
            <a:ext uri="{FF2B5EF4-FFF2-40B4-BE49-F238E27FC236}">
              <a16:creationId xmlns:a16="http://schemas.microsoft.com/office/drawing/2014/main" id="{00000000-0008-0000-0700-000018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textlink="">
      <xdr:nvSpPr>
        <xdr:cNvPr id="794" name="前年度繰上充用金最大値テキスト">
          <a:extLst>
            <a:ext uri="{FF2B5EF4-FFF2-40B4-BE49-F238E27FC236}">
              <a16:creationId xmlns:a16="http://schemas.microsoft.com/office/drawing/2014/main" id="{00000000-0008-0000-0700-00001A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textlink="">
      <xdr:nvSpPr>
        <xdr:cNvPr id="797" name="前年度繰上充用金平均値テキスト">
          <a:extLst>
            <a:ext uri="{FF2B5EF4-FFF2-40B4-BE49-F238E27FC236}">
              <a16:creationId xmlns:a16="http://schemas.microsoft.com/office/drawing/2014/main" id="{00000000-0008-0000-0700-00001D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textlink="">
      <xdr:nvSpPr>
        <xdr:cNvPr id="808" name="フローチャート: 判断 807">
          <a:extLst>
            <a:ext uri="{FF2B5EF4-FFF2-40B4-BE49-F238E27FC236}">
              <a16:creationId xmlns:a16="http://schemas.microsoft.com/office/drawing/2014/main" id="{00000000-0008-0000-0700-000028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textlink="">
      <xdr:nvSpPr>
        <xdr:cNvPr id="815" name="楕円 814">
          <a:extLst>
            <a:ext uri="{FF2B5EF4-FFF2-40B4-BE49-F238E27FC236}">
              <a16:creationId xmlns:a16="http://schemas.microsoft.com/office/drawing/2014/main" id="{00000000-0008-0000-0700-00002F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textlink="">
      <xdr:nvSpPr>
        <xdr:cNvPr id="816" name="前年度繰上充用金該当値テキスト">
          <a:extLst>
            <a:ext uri="{FF2B5EF4-FFF2-40B4-BE49-F238E27FC236}">
              <a16:creationId xmlns:a16="http://schemas.microsoft.com/office/drawing/2014/main" id="{00000000-0008-0000-0700-000030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textlink="">
      <xdr:nvSpPr>
        <xdr:cNvPr id="817" name="楕円 816">
          <a:extLst>
            <a:ext uri="{FF2B5EF4-FFF2-40B4-BE49-F238E27FC236}">
              <a16:creationId xmlns:a16="http://schemas.microsoft.com/office/drawing/2014/main" id="{00000000-0008-0000-0700-000031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textlink="">
      <xdr:nvSpPr>
        <xdr:cNvPr id="819" name="楕円 818">
          <a:extLst>
            <a:ext uri="{FF2B5EF4-FFF2-40B4-BE49-F238E27FC236}">
              <a16:creationId xmlns:a16="http://schemas.microsoft.com/office/drawing/2014/main" id="{00000000-0008-0000-0700-000033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textlink="">
      <xdr:nvSpPr>
        <xdr:cNvPr id="821" name="楕円 820">
          <a:extLst>
            <a:ext uri="{FF2B5EF4-FFF2-40B4-BE49-F238E27FC236}">
              <a16:creationId xmlns:a16="http://schemas.microsoft.com/office/drawing/2014/main" id="{00000000-0008-0000-0700-000035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textlink="">
      <xdr:nvSpPr>
        <xdr:cNvPr id="823" name="楕円 822">
          <a:extLst>
            <a:ext uri="{FF2B5EF4-FFF2-40B4-BE49-F238E27FC236}">
              <a16:creationId xmlns:a16="http://schemas.microsoft.com/office/drawing/2014/main" id="{00000000-0008-0000-0700-000037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textlink="">
      <xdr:nvSpPr>
        <xdr:cNvPr id="825" name="正方形/長方形 824">
          <a:extLst>
            <a:ext uri="{FF2B5EF4-FFF2-40B4-BE49-F238E27FC236}">
              <a16:creationId xmlns:a16="http://schemas.microsoft.com/office/drawing/2014/main" id="{00000000-0008-0000-0700-00003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textlink="">
      <xdr:nvSpPr>
        <xdr:cNvPr id="826" name="正方形/長方形 825">
          <a:extLst>
            <a:ext uri="{FF2B5EF4-FFF2-40B4-BE49-F238E27FC236}">
              <a16:creationId xmlns:a16="http://schemas.microsoft.com/office/drawing/2014/main" id="{00000000-0008-0000-0700-00003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textlink="" fLocksText="0">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目的別歳出における住民税</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人当たりのコストにおいて、特に増減の多い項目は土木費・衛生費となっており、盛土緊急対策工事の新規開始（</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年度完了）や各公営企業会計に対する繰出金の増加が原因となっている。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一方で公債費については、依然として低水準が続いているが、急激な増加とならないよう計画的な改修工事や償還管理を進めていく。</a:t>
          </a:r>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千葉県多古町</a:t>
          </a:r>
        </a:p>
      </xdr:txBody>
    </xdr:sp>
    <xdr:clientData/>
  </xdr:twoCellAnchor>
  <xdr:twoCellAnchor>
    <xdr:from>
      <xdr:col>0</xdr:col>
      <xdr:colOff>466725</xdr:colOff>
      <xdr:row>4</xdr:row>
      <xdr:rowOff>0</xdr:rowOff>
    </xdr:from>
    <xdr:to>
      <xdr:col>3</xdr:col>
      <xdr:colOff>733425</xdr:colOff>
      <xdr:row>6</xdr:row>
      <xdr:rowOff>66675</xdr:rowOff>
    </xdr:to>
    <xdr:sp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財政調整基金については、大幅な増減はないが実質収支については、約５ポイントの減となっている。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歳入における交付税の減少が大きな理由であり、交付税措置のある病院建設事業債の償還完了が原因となっている。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恒常的に歳入減少が続くものではなく、一時的なものであるため、今後も計画的な財政運営を進めていく。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千葉県多古町</a:t>
          </a:r>
        </a:p>
      </xdr:txBody>
    </xdr:sp>
    <xdr:clientData/>
  </xdr:twoCellAnchor>
  <xdr:twoCellAnchor editAs="oneCell">
    <xdr:from>
      <xdr:col>1</xdr:col>
      <xdr:colOff>0</xdr:colOff>
      <xdr:row>3</xdr:row>
      <xdr:rowOff>28575</xdr:rowOff>
    </xdr:from>
    <xdr:to>
      <xdr:col>4</xdr:col>
      <xdr:colOff>914400</xdr:colOff>
      <xdr:row>4</xdr:row>
      <xdr:rowOff>200025</xdr:rowOff>
    </xdr:to>
    <xdr:sp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全体的に黒字額は減少しており、特に一般会計と国保多古中央病院会計については、下げ幅が大きくなっている。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一般会計においては、４年度・５年度ともに普通交付税の追加交付があり、黒字額の増に影響したが、５年度においては病院建設事業債の償還完了により４年度比交付税減となることで、歳入が減少した。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また、歳出においても道の駅空調改修等の一般財源の負担が多い事業の実施により、黒字額の減少となった。</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国保多古中央病院会計においては、補助金等の収入減に加え、修繕等の支出の増加が影響し、減少に繋がった。</a:t>
          </a:r>
          <a:endParaRPr kumimoji="1" lang="en-US" altLang="ja-JP"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千葉県多古町</a:t>
          </a:r>
        </a:p>
      </xdr:txBody>
    </xdr:sp>
    <xdr:clientData/>
  </xdr:twoCellAnchor>
  <xdr:twoCellAnchor>
    <xdr:from>
      <xdr:col>1</xdr:col>
      <xdr:colOff>0</xdr:colOff>
      <xdr:row>43</xdr:row>
      <xdr:rowOff>0</xdr:rowOff>
    </xdr:from>
    <xdr:to>
      <xdr:col>10</xdr:col>
      <xdr:colOff>0</xdr:colOff>
      <xdr:row>44</xdr:row>
      <xdr:rowOff>0</xdr:rowOff>
    </xdr:to>
    <xdr:sp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aseline="0">
              <a:latin typeface="ＭＳ ゴシック" pitchFamily="49" charset="-128"/>
              <a:ea typeface="ＭＳ ゴシック" pitchFamily="49" charset="-128"/>
            </a:rPr>
            <a:t> 　令和元年度以降の元利償還金については、平成</a:t>
          </a:r>
          <a:r>
            <a:rPr kumimoji="1" lang="en-US" altLang="ja-JP" sz="1400" baseline="0">
              <a:latin typeface="ＭＳ ゴシック" pitchFamily="49" charset="-128"/>
              <a:ea typeface="ＭＳ ゴシック" pitchFamily="49" charset="-128"/>
            </a:rPr>
            <a:t>29</a:t>
          </a:r>
          <a:r>
            <a:rPr kumimoji="1" lang="ja-JP" altLang="en-US" sz="1400" baseline="0">
              <a:latin typeface="ＭＳ ゴシック" pitchFamily="49" charset="-128"/>
              <a:ea typeface="ＭＳ ゴシック" pitchFamily="49" charset="-128"/>
            </a:rPr>
            <a:t>年度に借入れを行った町民体育館建設事業や中学校の空調整備事業に対して行った起債の償還が開始されたため、増加傾向となったものの令和３年度をピークに近年は、償還額が逓減している</a:t>
          </a:r>
          <a:endParaRPr kumimoji="1" lang="en-US" altLang="ja-JP" sz="1400" baseline="0">
            <a:latin typeface="ＭＳ ゴシック" pitchFamily="49" charset="-128"/>
            <a:ea typeface="ＭＳ ゴシック" pitchFamily="49" charset="-128"/>
          </a:endParaRPr>
        </a:p>
        <a:p>
          <a:endParaRPr kumimoji="1" lang="en-US" altLang="ja-JP" sz="1400" baseline="0">
            <a:latin typeface="ＭＳ ゴシック" pitchFamily="49" charset="-128"/>
            <a:ea typeface="ＭＳ ゴシック" pitchFamily="49" charset="-128"/>
          </a:endParaRPr>
        </a:p>
        <a:p>
          <a:r>
            <a:rPr kumimoji="1" lang="ja-JP" altLang="en-US" sz="1400" baseline="0">
              <a:latin typeface="ＭＳ ゴシック" pitchFamily="49" charset="-128"/>
              <a:ea typeface="ＭＳ ゴシック" pitchFamily="49" charset="-128"/>
            </a:rPr>
            <a:t>しかしながら、各公営企業会計の施設改修や設備更新に対する、地方債の新規発行が今後見込まれることから、補助交付金や交付税措置があるものを優先して選択し、公債費による財政圧迫を軽減するように努め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満期一括償還地方債の償還の財源として積み立てている金額はない。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千葉県多古町</a:t>
          </a:r>
        </a:p>
      </xdr:txBody>
    </xdr:sp>
    <xdr:clientData/>
  </xdr:twoCellAnchor>
  <xdr:twoCellAnchor>
    <xdr:from>
      <xdr:col>1</xdr:col>
      <xdr:colOff>0</xdr:colOff>
      <xdr:row>39</xdr:row>
      <xdr:rowOff>0</xdr:rowOff>
    </xdr:from>
    <xdr:to>
      <xdr:col>8</xdr:col>
      <xdr:colOff>0</xdr:colOff>
      <xdr:row>40</xdr:row>
      <xdr:rowOff>0</xdr:rowOff>
    </xdr:to>
    <xdr:sp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ここ数年の将来負担比率は、比率なしで推移している。</a:t>
          </a:r>
        </a:p>
        <a:p>
          <a:r>
            <a:rPr kumimoji="1" lang="ja-JP" altLang="en-US" sz="1400">
              <a:latin typeface="ＭＳ ゴシック" pitchFamily="49" charset="-128"/>
              <a:ea typeface="ＭＳ ゴシック" pitchFamily="49" charset="-128"/>
            </a:rPr>
            <a:t>　地方債現在高については、新規借入の抑制により、令和元年度から逓減し続けている。</a:t>
          </a:r>
        </a:p>
        <a:p>
          <a:r>
            <a:rPr kumimoji="1" lang="ja-JP" altLang="en-US" sz="1400">
              <a:latin typeface="ＭＳ ゴシック" pitchFamily="49" charset="-128"/>
              <a:ea typeface="ＭＳ ゴシック" pitchFamily="49" charset="-128"/>
            </a:rPr>
            <a:t>　公営企業債等繰入見込額についても同様に逓減しており、組合等負担見込額、退職手当負担見込額については、大幅な異動がないことから大きな増減はない。</a:t>
          </a:r>
        </a:p>
        <a:p>
          <a:r>
            <a:rPr kumimoji="1" lang="ja-JP" altLang="en-US" sz="1400">
              <a:latin typeface="ＭＳ ゴシック" pitchFamily="49" charset="-128"/>
              <a:ea typeface="ＭＳ ゴシック" pitchFamily="49" charset="-128"/>
            </a:rPr>
            <a:t>　充当可能基金についても過去５年において最大値となっている。</a:t>
          </a:r>
        </a:p>
        <a:p>
          <a:r>
            <a:rPr kumimoji="1" lang="ja-JP" altLang="en-US" sz="1400">
              <a:latin typeface="ＭＳ ゴシック" pitchFamily="49" charset="-128"/>
              <a:ea typeface="ＭＳ ゴシック" pitchFamily="49" charset="-128"/>
            </a:rPr>
            <a:t>　今後も将来負担額の増減に注視しながら、計画的な地方債発行及び関係経費の計上に努める。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千葉県多古町</a:t>
          </a:r>
        </a:p>
      </xdr:txBody>
    </xdr:sp>
    <xdr:clientData/>
  </xdr:twoCellAnchor>
  <xdr:twoCellAnchor>
    <xdr:from>
      <xdr:col>0</xdr:col>
      <xdr:colOff>533400</xdr:colOff>
      <xdr:row>4</xdr:row>
      <xdr:rowOff>118629</xdr:rowOff>
    </xdr:from>
    <xdr:to>
      <xdr:col>2</xdr:col>
      <xdr:colOff>1009650</xdr:colOff>
      <xdr:row>6</xdr:row>
      <xdr:rowOff>185304</xdr:rowOff>
    </xdr:to>
    <xdr:sp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今後、空港の拡張や首都圏中央連絡自動車道の延伸などの工事が見込まれることから、空港・道路関係の基金の着実な積立を行っているため、増加となっている。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財政調整基金から個々の特定目的基金に積み立て、基金の使途の明確化を継続して図るとともに、特目基金を活用しながら財政調整基金の残高に関しても注意を行う。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道路整備基金：道路整備に要する財源とする。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空港周辺整備基金：成田国際空港の機能強化に伴い実施する環境整備等の財源とする。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学校施設整備基金：多古町立学校施設の整備のための財源とする。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ふるさと応援基金：多古町のまちづくりを応援しようとする者から広く寄附金を募り、寄附を行った者の意思に沿った施策の財源とする。　　</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房総導水路栗山川沿岸補償施設基金：房総導水路建設に伴う栗山川沿岸補償施設等の維持管理及び更新の財源とする。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空港周辺整備基金増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百万円と学校施設整備基金増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百万円が増要因である。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空港周辺整備基金については、空港周辺の機能強化に備えるための基金であり、機能強化に伴い町事業費の増が見込まれることから積立増となっている。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学校施設整備基金については、町内各小中学校の老朽化対策工事に備えたものであり、各学校建築年数が３０年以上経っているため、今後に備えたものである。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は首都圏中央連絡自動車道の延伸や空港機能の拡大事業などにより、道路整備基金や空港周辺整備基金などの活用が見込まれ、それら基金は長期的には減少となる予定であるが、特定目的基金全体として、今後も使途の明確化のために積極的に活用を行っていく予定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令和５年度においては、昨年度比▲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百万円となっているが、病院建設事業債に対する普通交付税の減少により基金繰入額が増加し、残高の減少に繋がっている。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近年においては、基金全体の残高が３０億超を推移しているところではあるが、直近では、空港の拡張や首都圏中央連絡自動車道の延伸などの大規模工事が控え、長期的にみると施設老朽化に対する修繕工事が見込まれ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特定目的基金の活用を推進するが、同時に財政調整基金の取り崩しによる公共事業の実施も予想されるため、財政調整基金残高の推移も考慮しながら予算編成を行っていく。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利子分のみの積立であることから、横ばいとなっている。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地方債の償還計画は健全に推移しているため、今後も横ばいでの推移となる予定である。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xdr:nvGraphicFramePr>
        <xdr:cNvPr id="2" name="グラフ1">
          <a:extLst>
            <a:ext uri="{FF2B5EF4-FFF2-40B4-BE49-F238E27FC236}">
              <a16:creationId xmlns:a16="http://schemas.microsoft.com/office/drawing/2014/main" id="{6E73C991-6637-4414-87C8-80C5E728D1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xdr:nvGraphicFramePr>
        <xdr:cNvPr id="3" name="グラフ2">
          <a:extLst>
            <a:ext uri="{FF2B5EF4-FFF2-40B4-BE49-F238E27FC236}">
              <a16:creationId xmlns:a16="http://schemas.microsoft.com/office/drawing/2014/main" id="{B0613741-55BD-41A1-8A05-1E68BB1CD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textlink="">
      <xdr:nvSpPr>
        <xdr:cNvPr id="4" name="正方形/長方形 3">
          <a:extLst>
            <a:ext uri="{FF2B5EF4-FFF2-40B4-BE49-F238E27FC236}">
              <a16:creationId xmlns:a16="http://schemas.microsoft.com/office/drawing/2014/main" id="{215D9C49-784F-4B5D-9785-4010EAE044FD}"/>
            </a:ext>
          </a:extLst>
        </xdr:cNvPr>
        <xdr:cNvSpPr/>
      </xdr:nvSpPr>
      <xdr:spPr>
        <a:xfrm>
          <a:off x="11498580" y="918972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textlink="">
      <xdr:nvSpPr>
        <xdr:cNvPr id="5" name="正方形/長方形 4">
          <a:extLst>
            <a:ext uri="{FF2B5EF4-FFF2-40B4-BE49-F238E27FC236}">
              <a16:creationId xmlns:a16="http://schemas.microsoft.com/office/drawing/2014/main" id="{9C6262B8-0B8E-487F-A1E5-D0919A221E5B}"/>
            </a:ext>
          </a:extLst>
        </xdr:cNvPr>
        <xdr:cNvSpPr/>
      </xdr:nvSpPr>
      <xdr:spPr>
        <a:xfrm>
          <a:off x="12839700" y="918972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textlink="">
      <xdr:nvSpPr>
        <xdr:cNvPr id="6" name="正方形/長方形 5">
          <a:extLst>
            <a:ext uri="{FF2B5EF4-FFF2-40B4-BE49-F238E27FC236}">
              <a16:creationId xmlns:a16="http://schemas.microsoft.com/office/drawing/2014/main" id="{EEBCFB04-B30A-4914-88BC-7A54F5E6CF0F}"/>
            </a:ext>
          </a:extLst>
        </xdr:cNvPr>
        <xdr:cNvSpPr/>
      </xdr:nvSpPr>
      <xdr:spPr>
        <a:xfrm>
          <a:off x="14180820" y="918972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textlink="">
      <xdr:nvSpPr>
        <xdr:cNvPr id="7" name="正方形/長方形 6">
          <a:extLst>
            <a:ext uri="{FF2B5EF4-FFF2-40B4-BE49-F238E27FC236}">
              <a16:creationId xmlns:a16="http://schemas.microsoft.com/office/drawing/2014/main" id="{232ED109-D3BF-4ED4-BABB-3BB0F85802F0}"/>
            </a:ext>
          </a:extLst>
        </xdr:cNvPr>
        <xdr:cNvSpPr/>
      </xdr:nvSpPr>
      <xdr:spPr>
        <a:xfrm>
          <a:off x="15521940" y="918972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textlink="">
      <xdr:nvSpPr>
        <xdr:cNvPr id="8" name="正方形/長方形 7">
          <a:extLst>
            <a:ext uri="{FF2B5EF4-FFF2-40B4-BE49-F238E27FC236}">
              <a16:creationId xmlns:a16="http://schemas.microsoft.com/office/drawing/2014/main" id="{01A2ACA2-20C3-4126-B6AC-A112FC818B3A}"/>
            </a:ext>
          </a:extLst>
        </xdr:cNvPr>
        <xdr:cNvSpPr/>
      </xdr:nvSpPr>
      <xdr:spPr>
        <a:xfrm>
          <a:off x="16863060" y="918972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textlink="">
      <xdr:nvSpPr>
        <xdr:cNvPr id="9" name="正方形/長方形 8">
          <a:extLst>
            <a:ext uri="{FF2B5EF4-FFF2-40B4-BE49-F238E27FC236}">
              <a16:creationId xmlns:a16="http://schemas.microsoft.com/office/drawing/2014/main" id="{5DBF0DA3-4465-469D-A306-71083D3CF84F}"/>
            </a:ext>
          </a:extLst>
        </xdr:cNvPr>
        <xdr:cNvSpPr/>
      </xdr:nvSpPr>
      <xdr:spPr>
        <a:xfrm>
          <a:off x="11498580" y="1291590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textlink="">
      <xdr:nvSpPr>
        <xdr:cNvPr id="10" name="正方形/長方形 9">
          <a:extLst>
            <a:ext uri="{FF2B5EF4-FFF2-40B4-BE49-F238E27FC236}">
              <a16:creationId xmlns:a16="http://schemas.microsoft.com/office/drawing/2014/main" id="{63035E7A-060D-4962-BDC0-EB5F93907D80}"/>
            </a:ext>
          </a:extLst>
        </xdr:cNvPr>
        <xdr:cNvSpPr/>
      </xdr:nvSpPr>
      <xdr:spPr>
        <a:xfrm>
          <a:off x="12839700" y="1291590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textlink="">
      <xdr:nvSpPr>
        <xdr:cNvPr id="11" name="正方形/長方形 10">
          <a:extLst>
            <a:ext uri="{FF2B5EF4-FFF2-40B4-BE49-F238E27FC236}">
              <a16:creationId xmlns:a16="http://schemas.microsoft.com/office/drawing/2014/main" id="{34C3FE68-C367-4BF2-A9D9-9EEC29231C23}"/>
            </a:ext>
          </a:extLst>
        </xdr:cNvPr>
        <xdr:cNvSpPr/>
      </xdr:nvSpPr>
      <xdr:spPr>
        <a:xfrm>
          <a:off x="14180820" y="1291590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textlink="">
      <xdr:nvSpPr>
        <xdr:cNvPr id="12" name="正方形/長方形 11">
          <a:extLst>
            <a:ext uri="{FF2B5EF4-FFF2-40B4-BE49-F238E27FC236}">
              <a16:creationId xmlns:a16="http://schemas.microsoft.com/office/drawing/2014/main" id="{2FFEDC28-30F8-43D3-A547-35CEA7AC84B9}"/>
            </a:ext>
          </a:extLst>
        </xdr:cNvPr>
        <xdr:cNvSpPr/>
      </xdr:nvSpPr>
      <xdr:spPr>
        <a:xfrm>
          <a:off x="15521940" y="1291590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textlink="">
      <xdr:nvSpPr>
        <xdr:cNvPr id="13" name="正方形/長方形 12">
          <a:extLst>
            <a:ext uri="{FF2B5EF4-FFF2-40B4-BE49-F238E27FC236}">
              <a16:creationId xmlns:a16="http://schemas.microsoft.com/office/drawing/2014/main" id="{C6E5425F-C73F-4B02-863B-AC41A91D56A3}"/>
            </a:ext>
          </a:extLst>
        </xdr:cNvPr>
        <xdr:cNvSpPr/>
      </xdr:nvSpPr>
      <xdr:spPr>
        <a:xfrm>
          <a:off x="16863060" y="1291590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textlink="">
      <xdr:nvSpPr>
        <xdr:cNvPr id="14" name="正方形/長方形 13">
          <a:extLst>
            <a:ext uri="{FF2B5EF4-FFF2-40B4-BE49-F238E27FC236}">
              <a16:creationId xmlns:a16="http://schemas.microsoft.com/office/drawing/2014/main" id="{E1070069-B29E-4494-BC94-E35C9F8951EC}"/>
            </a:ext>
          </a:extLst>
        </xdr:cNvPr>
        <xdr:cNvSpPr/>
      </xdr:nvSpPr>
      <xdr:spPr>
        <a:xfrm>
          <a:off x="355600" y="63500"/>
          <a:ext cx="11139805" cy="633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textlink="">
      <xdr:nvSpPr>
        <xdr:cNvPr id="15" name="正方形/長方形 14">
          <a:extLst>
            <a:ext uri="{FF2B5EF4-FFF2-40B4-BE49-F238E27FC236}">
              <a16:creationId xmlns:a16="http://schemas.microsoft.com/office/drawing/2014/main" id="{26A92826-3A11-4757-A41A-52ED67D69F1D}"/>
            </a:ext>
          </a:extLst>
        </xdr:cNvPr>
        <xdr:cNvSpPr/>
      </xdr:nvSpPr>
      <xdr:spPr>
        <a:xfrm>
          <a:off x="15013305" y="190500"/>
          <a:ext cx="347345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textlink="">
      <xdr:nvSpPr>
        <xdr:cNvPr id="16" name="正方形/長方形 15">
          <a:extLst>
            <a:ext uri="{FF2B5EF4-FFF2-40B4-BE49-F238E27FC236}">
              <a16:creationId xmlns:a16="http://schemas.microsoft.com/office/drawing/2014/main" id="{9A31A1A4-4B7F-45BD-9104-53FC194698B9}"/>
            </a:ext>
          </a:extLst>
        </xdr:cNvPr>
        <xdr:cNvSpPr/>
      </xdr:nvSpPr>
      <xdr:spPr>
        <a:xfrm>
          <a:off x="15015845" y="215900"/>
          <a:ext cx="34518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textlink="">
      <xdr:nvSpPr>
        <xdr:cNvPr id="17" name="正方形/長方形 16">
          <a:extLst>
            <a:ext uri="{FF2B5EF4-FFF2-40B4-BE49-F238E27FC236}">
              <a16:creationId xmlns:a16="http://schemas.microsoft.com/office/drawing/2014/main" id="{7BBF7069-478B-4C7A-87AE-AED0DFC1EF29}"/>
            </a:ext>
          </a:extLst>
        </xdr:cNvPr>
        <xdr:cNvSpPr/>
      </xdr:nvSpPr>
      <xdr:spPr>
        <a:xfrm>
          <a:off x="15041245" y="241300"/>
          <a:ext cx="3394710" cy="4425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千葉県多古町</a:t>
          </a:r>
        </a:p>
      </xdr:txBody>
    </xdr:sp>
    <xdr:clientData/>
  </xdr:twoCellAnchor>
  <xdr:twoCellAnchor>
    <xdr:from>
      <xdr:col>73</xdr:col>
      <xdr:colOff>34925</xdr:colOff>
      <xdr:row>0</xdr:row>
      <xdr:rowOff>190500</xdr:rowOff>
    </xdr:from>
    <xdr:to>
      <xdr:col>87</xdr:col>
      <xdr:colOff>28575</xdr:colOff>
      <xdr:row>1</xdr:row>
      <xdr:rowOff>206375</xdr:rowOff>
    </xdr:to>
    <xdr:sp textlink="">
      <xdr:nvSpPr>
        <xdr:cNvPr id="18" name="正方形/長方形 17">
          <a:extLst>
            <a:ext uri="{FF2B5EF4-FFF2-40B4-BE49-F238E27FC236}">
              <a16:creationId xmlns:a16="http://schemas.microsoft.com/office/drawing/2014/main" id="{E2AC6CC9-B83B-4E59-83CA-60AFE6EFA4DC}"/>
            </a:ext>
          </a:extLst>
        </xdr:cNvPr>
        <xdr:cNvSpPr/>
      </xdr:nvSpPr>
      <xdr:spPr>
        <a:xfrm>
          <a:off x="12539345" y="190500"/>
          <a:ext cx="234061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textlink="">
      <xdr:nvSpPr>
        <xdr:cNvPr id="19" name="正方形/長方形 18">
          <a:extLst>
            <a:ext uri="{FF2B5EF4-FFF2-40B4-BE49-F238E27FC236}">
              <a16:creationId xmlns:a16="http://schemas.microsoft.com/office/drawing/2014/main" id="{2384FF65-D5EF-4861-B894-E0DC6AADB5E4}"/>
            </a:ext>
          </a:extLst>
        </xdr:cNvPr>
        <xdr:cNvSpPr/>
      </xdr:nvSpPr>
      <xdr:spPr>
        <a:xfrm>
          <a:off x="12564745" y="215900"/>
          <a:ext cx="22961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textlink="">
      <xdr:nvSpPr>
        <xdr:cNvPr id="20" name="正方形/長方形 19">
          <a:extLst>
            <a:ext uri="{FF2B5EF4-FFF2-40B4-BE49-F238E27FC236}">
              <a16:creationId xmlns:a16="http://schemas.microsoft.com/office/drawing/2014/main" id="{8C284999-2C8F-4043-A97C-8BEBC6615177}"/>
            </a:ext>
          </a:extLst>
        </xdr:cNvPr>
        <xdr:cNvSpPr/>
      </xdr:nvSpPr>
      <xdr:spPr>
        <a:xfrm>
          <a:off x="12590145" y="241300"/>
          <a:ext cx="2261870" cy="45529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textlink="">
      <xdr:nvSpPr>
        <xdr:cNvPr id="21" name="正方形/長方形 20">
          <a:extLst>
            <a:ext uri="{FF2B5EF4-FFF2-40B4-BE49-F238E27FC236}">
              <a16:creationId xmlns:a16="http://schemas.microsoft.com/office/drawing/2014/main" id="{871F1B15-2702-4458-9748-87122BC63CDE}"/>
            </a:ext>
          </a:extLst>
        </xdr:cNvPr>
        <xdr:cNvSpPr/>
      </xdr:nvSpPr>
      <xdr:spPr>
        <a:xfrm>
          <a:off x="436880" y="883285"/>
          <a:ext cx="8879205" cy="174371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textlink="">
      <xdr:nvSpPr>
        <xdr:cNvPr id="22" name="正方形/長方形 21">
          <a:extLst>
            <a:ext uri="{FF2B5EF4-FFF2-40B4-BE49-F238E27FC236}">
              <a16:creationId xmlns:a16="http://schemas.microsoft.com/office/drawing/2014/main" id="{0EE5012B-8958-49C8-B908-2F1A88E8F60B}"/>
            </a:ext>
          </a:extLst>
        </xdr:cNvPr>
        <xdr:cNvSpPr/>
      </xdr:nvSpPr>
      <xdr:spPr>
        <a:xfrm>
          <a:off x="558165" y="915035"/>
          <a:ext cx="1214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textlink="">
      <xdr:nvSpPr>
        <xdr:cNvPr id="23" name="正方形/長方形 22">
          <a:extLst>
            <a:ext uri="{FF2B5EF4-FFF2-40B4-BE49-F238E27FC236}">
              <a16:creationId xmlns:a16="http://schemas.microsoft.com/office/drawing/2014/main" id="{BBFB3B7C-8F42-4018-9984-E55A0D182D58}"/>
            </a:ext>
          </a:extLst>
        </xdr:cNvPr>
        <xdr:cNvSpPr/>
      </xdr:nvSpPr>
      <xdr:spPr>
        <a:xfrm>
          <a:off x="1731645" y="915035"/>
          <a:ext cx="117348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13,588
13,013
72.80
8,764,966
8,236,308
486,176
4,682,364
3,248,365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textlink="">
      <xdr:nvSpPr>
        <xdr:cNvPr id="24" name="正方形/長方形 23">
          <a:extLst>
            <a:ext uri="{FF2B5EF4-FFF2-40B4-BE49-F238E27FC236}">
              <a16:creationId xmlns:a16="http://schemas.microsoft.com/office/drawing/2014/main" id="{31D48208-4FCA-4D22-8B3B-292B6CA9ADA4}"/>
            </a:ext>
          </a:extLst>
        </xdr:cNvPr>
        <xdr:cNvSpPr/>
      </xdr:nvSpPr>
      <xdr:spPr>
        <a:xfrm>
          <a:off x="2905125" y="915035"/>
          <a:ext cx="1341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textlink="">
      <xdr:nvSpPr>
        <xdr:cNvPr id="25" name="正方形/長方形 24">
          <a:extLst>
            <a:ext uri="{FF2B5EF4-FFF2-40B4-BE49-F238E27FC236}">
              <a16:creationId xmlns:a16="http://schemas.microsoft.com/office/drawing/2014/main" id="{EFAD2519-831E-4F8B-BFDE-C9A96CB46C3E}"/>
            </a:ext>
          </a:extLst>
        </xdr:cNvPr>
        <xdr:cNvSpPr/>
      </xdr:nvSpPr>
      <xdr:spPr>
        <a:xfrm>
          <a:off x="4246245" y="934085"/>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textlink="">
      <xdr:nvSpPr>
        <xdr:cNvPr id="26" name="正方形/長方形 25">
          <a:extLst>
            <a:ext uri="{FF2B5EF4-FFF2-40B4-BE49-F238E27FC236}">
              <a16:creationId xmlns:a16="http://schemas.microsoft.com/office/drawing/2014/main" id="{BD66213E-538A-4B4B-ABC6-3262081BDA78}"/>
            </a:ext>
          </a:extLst>
        </xdr:cNvPr>
        <xdr:cNvSpPr/>
      </xdr:nvSpPr>
      <xdr:spPr>
        <a:xfrm>
          <a:off x="6026785" y="934085"/>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textlink="">
      <xdr:nvSpPr>
        <xdr:cNvPr id="27" name="正方形/長方形 26">
          <a:extLst>
            <a:ext uri="{FF2B5EF4-FFF2-40B4-BE49-F238E27FC236}">
              <a16:creationId xmlns:a16="http://schemas.microsoft.com/office/drawing/2014/main" id="{6F21E9DC-1251-40A3-BCAF-3F40241FE28B}"/>
            </a:ext>
          </a:extLst>
        </xdr:cNvPr>
        <xdr:cNvSpPr/>
      </xdr:nvSpPr>
      <xdr:spPr>
        <a:xfrm>
          <a:off x="7200265" y="946785"/>
          <a:ext cx="56642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textlink="">
      <xdr:nvSpPr>
        <xdr:cNvPr id="28" name="正方形/長方形 27">
          <a:extLst>
            <a:ext uri="{FF2B5EF4-FFF2-40B4-BE49-F238E27FC236}">
              <a16:creationId xmlns:a16="http://schemas.microsoft.com/office/drawing/2014/main" id="{71C10BF6-CEB4-4F7F-825C-545FBC2A926D}"/>
            </a:ext>
          </a:extLst>
        </xdr:cNvPr>
        <xdr:cNvSpPr/>
      </xdr:nvSpPr>
      <xdr:spPr>
        <a:xfrm>
          <a:off x="4246245" y="1693545"/>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textlink="">
      <xdr:nvSpPr>
        <xdr:cNvPr id="29" name="正方形/長方形 28">
          <a:extLst>
            <a:ext uri="{FF2B5EF4-FFF2-40B4-BE49-F238E27FC236}">
              <a16:creationId xmlns:a16="http://schemas.microsoft.com/office/drawing/2014/main" id="{28E64931-14ED-4EDD-B4B7-12480AF0FA85}"/>
            </a:ext>
          </a:extLst>
        </xdr:cNvPr>
        <xdr:cNvSpPr/>
      </xdr:nvSpPr>
      <xdr:spPr>
        <a:xfrm>
          <a:off x="6090285" y="1693545"/>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textlink="">
      <xdr:nvSpPr>
        <xdr:cNvPr id="30" name="角丸四角形 29">
          <a:extLst>
            <a:ext uri="{FF2B5EF4-FFF2-40B4-BE49-F238E27FC236}">
              <a16:creationId xmlns:a16="http://schemas.microsoft.com/office/drawing/2014/main" id="{B657394A-3D3B-4CB2-B0F1-C1BB8F1220DD}"/>
            </a:ext>
          </a:extLst>
        </xdr:cNvPr>
        <xdr:cNvSpPr/>
      </xdr:nvSpPr>
      <xdr:spPr>
        <a:xfrm>
          <a:off x="9765665" y="883285"/>
          <a:ext cx="1341120" cy="1247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textlink="">
      <xdr:nvSpPr>
        <xdr:cNvPr id="31" name="正方形/長方形 30">
          <a:extLst>
            <a:ext uri="{FF2B5EF4-FFF2-40B4-BE49-F238E27FC236}">
              <a16:creationId xmlns:a16="http://schemas.microsoft.com/office/drawing/2014/main" id="{2E6C2980-FD3D-499D-BA60-DFE4476E6A0D}"/>
            </a:ext>
          </a:extLst>
        </xdr:cNvPr>
        <xdr:cNvSpPr/>
      </xdr:nvSpPr>
      <xdr:spPr>
        <a:xfrm>
          <a:off x="9987915" y="946785"/>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textlink="">
      <xdr:nvSpPr>
        <xdr:cNvPr id="32" name="正方形/長方形 31">
          <a:extLst>
            <a:ext uri="{FF2B5EF4-FFF2-40B4-BE49-F238E27FC236}">
              <a16:creationId xmlns:a16="http://schemas.microsoft.com/office/drawing/2014/main" id="{C12A40B1-2AA5-4807-80A7-04E1C1BB5678}"/>
            </a:ext>
          </a:extLst>
        </xdr:cNvPr>
        <xdr:cNvSpPr/>
      </xdr:nvSpPr>
      <xdr:spPr>
        <a:xfrm>
          <a:off x="9987915" y="1209675"/>
          <a:ext cx="1173480" cy="509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textlink="">
      <xdr:nvSpPr>
        <xdr:cNvPr id="33" name="正方形/長方形 32">
          <a:extLst>
            <a:ext uri="{FF2B5EF4-FFF2-40B4-BE49-F238E27FC236}">
              <a16:creationId xmlns:a16="http://schemas.microsoft.com/office/drawing/2014/main" id="{3E415132-32A6-4446-89E3-E64147BAADE9}"/>
            </a:ext>
          </a:extLst>
        </xdr:cNvPr>
        <xdr:cNvSpPr/>
      </xdr:nvSpPr>
      <xdr:spPr>
        <a:xfrm>
          <a:off x="9987915" y="1544955"/>
          <a:ext cx="1292860" cy="636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CA246D64-29ED-4266-825D-B6B91162D144}"/>
            </a:ext>
          </a:extLst>
        </xdr:cNvPr>
        <xdr:cNvCxnSpPr/>
      </xdr:nvCxnSpPr>
      <xdr:spPr>
        <a:xfrm flipH="1">
          <a:off x="9825355" y="1035685"/>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textlink="">
      <xdr:nvSpPr>
        <xdr:cNvPr id="35" name="楕円 34">
          <a:extLst>
            <a:ext uri="{FF2B5EF4-FFF2-40B4-BE49-F238E27FC236}">
              <a16:creationId xmlns:a16="http://schemas.microsoft.com/office/drawing/2014/main" id="{64896A54-2BD7-440E-B590-0EA9F31479E0}"/>
            </a:ext>
          </a:extLst>
        </xdr:cNvPr>
        <xdr:cNvSpPr/>
      </xdr:nvSpPr>
      <xdr:spPr>
        <a:xfrm>
          <a:off x="9879330" y="997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textlink="">
      <xdr:nvSpPr>
        <xdr:cNvPr id="36" name="フローチャート: 判断 35">
          <a:extLst>
            <a:ext uri="{FF2B5EF4-FFF2-40B4-BE49-F238E27FC236}">
              <a16:creationId xmlns:a16="http://schemas.microsoft.com/office/drawing/2014/main" id="{F56C4888-B035-4D0E-833D-8EB574378CB6}"/>
            </a:ext>
          </a:extLst>
        </xdr:cNvPr>
        <xdr:cNvSpPr/>
      </xdr:nvSpPr>
      <xdr:spPr>
        <a:xfrm>
          <a:off x="9879330" y="12985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233D4910-160F-4D92-8766-793B29C34C6A}"/>
            </a:ext>
          </a:extLst>
        </xdr:cNvPr>
        <xdr:cNvCxnSpPr/>
      </xdr:nvCxnSpPr>
      <xdr:spPr>
        <a:xfrm>
          <a:off x="9923780" y="154495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CA690AD3-DA76-4C64-93ED-BB2C4E9A2397}"/>
            </a:ext>
          </a:extLst>
        </xdr:cNvPr>
        <xdr:cNvCxnSpPr/>
      </xdr:nvCxnSpPr>
      <xdr:spPr>
        <a:xfrm>
          <a:off x="9844405" y="154495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10A16FA0-78CF-45E8-8396-4971EF58C3AD}"/>
            </a:ext>
          </a:extLst>
        </xdr:cNvPr>
        <xdr:cNvCxnSpPr/>
      </xdr:nvCxnSpPr>
      <xdr:spPr>
        <a:xfrm flipV="1">
          <a:off x="9923780" y="177927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01576340-ED24-4790-9EC7-3EB54319CB4B}"/>
            </a:ext>
          </a:extLst>
        </xdr:cNvPr>
        <xdr:cNvCxnSpPr/>
      </xdr:nvCxnSpPr>
      <xdr:spPr>
        <a:xfrm>
          <a:off x="9844405" y="191833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textlink="">
      <xdr:nvSpPr>
        <xdr:cNvPr id="41" name="テキスト ボックス 40">
          <a:extLst>
            <a:ext uri="{FF2B5EF4-FFF2-40B4-BE49-F238E27FC236}">
              <a16:creationId xmlns:a16="http://schemas.microsoft.com/office/drawing/2014/main" id="{AF1BB924-60B5-4019-AA4F-66E27F868C66}"/>
            </a:ext>
          </a:extLst>
        </xdr:cNvPr>
        <xdr:cNvSpPr txBox="1"/>
      </xdr:nvSpPr>
      <xdr:spPr>
        <a:xfrm>
          <a:off x="419100" y="272478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textlink="">
      <xdr:nvSpPr>
        <xdr:cNvPr id="42" name="テキスト ボックス 41">
          <a:extLst>
            <a:ext uri="{FF2B5EF4-FFF2-40B4-BE49-F238E27FC236}">
              <a16:creationId xmlns:a16="http://schemas.microsoft.com/office/drawing/2014/main" id="{494C51B4-78D4-44F0-A8D6-3434113B8299}"/>
            </a:ext>
          </a:extLst>
        </xdr:cNvPr>
        <xdr:cNvSpPr txBox="1"/>
      </xdr:nvSpPr>
      <xdr:spPr>
        <a:xfrm>
          <a:off x="419100" y="296227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textlink="">
      <xdr:nvSpPr>
        <xdr:cNvPr id="43" name="テキスト ボックス 42">
          <a:extLst>
            <a:ext uri="{FF2B5EF4-FFF2-40B4-BE49-F238E27FC236}">
              <a16:creationId xmlns:a16="http://schemas.microsoft.com/office/drawing/2014/main" id="{6146FE4B-FDE1-4712-A905-B85F7A339D91}"/>
            </a:ext>
          </a:extLst>
        </xdr:cNvPr>
        <xdr:cNvSpPr txBox="1"/>
      </xdr:nvSpPr>
      <xdr:spPr>
        <a:xfrm>
          <a:off x="419100" y="3195955"/>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textlink="">
      <xdr:nvSpPr>
        <xdr:cNvPr id="44" name="テキスト ボックス 43">
          <a:extLst>
            <a:ext uri="{FF2B5EF4-FFF2-40B4-BE49-F238E27FC236}">
              <a16:creationId xmlns:a16="http://schemas.microsoft.com/office/drawing/2014/main" id="{F4E419C8-E5D7-4004-90DA-F38BE1AB87FF}"/>
            </a:ext>
          </a:extLst>
        </xdr:cNvPr>
        <xdr:cNvSpPr txBox="1"/>
      </xdr:nvSpPr>
      <xdr:spPr>
        <a:xfrm>
          <a:off x="419100" y="343344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textlink="">
      <xdr:nvSpPr>
        <xdr:cNvPr id="45" name="テキスト ボックス 44">
          <a:extLst>
            <a:ext uri="{FF2B5EF4-FFF2-40B4-BE49-F238E27FC236}">
              <a16:creationId xmlns:a16="http://schemas.microsoft.com/office/drawing/2014/main" id="{D8DF9A48-895E-4AA0-904E-B8D9068DDA51}"/>
            </a:ext>
          </a:extLst>
        </xdr:cNvPr>
        <xdr:cNvSpPr txBox="1"/>
      </xdr:nvSpPr>
      <xdr:spPr>
        <a:xfrm>
          <a:off x="419100" y="3670935"/>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textlink="">
      <xdr:nvSpPr>
        <xdr:cNvPr id="46" name="正方形/長方形 45">
          <a:extLst>
            <a:ext uri="{FF2B5EF4-FFF2-40B4-BE49-F238E27FC236}">
              <a16:creationId xmlns:a16="http://schemas.microsoft.com/office/drawing/2014/main" id="{7831CC31-2843-4DF2-87DE-82E63BA5F26E}"/>
            </a:ext>
          </a:extLst>
        </xdr:cNvPr>
        <xdr:cNvSpPr/>
      </xdr:nvSpPr>
      <xdr:spPr>
        <a:xfrm>
          <a:off x="1127125" y="4180205"/>
          <a:ext cx="3738880" cy="3060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textlink="">
      <xdr:nvSpPr>
        <xdr:cNvPr id="47" name="正方形/長方形 46">
          <a:extLst>
            <a:ext uri="{FF2B5EF4-FFF2-40B4-BE49-F238E27FC236}">
              <a16:creationId xmlns:a16="http://schemas.microsoft.com/office/drawing/2014/main" id="{A2926762-EAA3-4EC4-A643-E14B18A1F6EA}"/>
            </a:ext>
          </a:extLst>
        </xdr:cNvPr>
        <xdr:cNvSpPr/>
      </xdr:nvSpPr>
      <xdr:spPr>
        <a:xfrm>
          <a:off x="1774684" y="4538917"/>
          <a:ext cx="1514121"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textlink="">
      <xdr:nvSpPr>
        <xdr:cNvPr id="48" name="正方形/長方形 47">
          <a:extLst>
            <a:ext uri="{FF2B5EF4-FFF2-40B4-BE49-F238E27FC236}">
              <a16:creationId xmlns:a16="http://schemas.microsoft.com/office/drawing/2014/main" id="{70C5E99B-6412-4F79-BD3C-306EF2603BE7}"/>
            </a:ext>
          </a:extLst>
        </xdr:cNvPr>
        <xdr:cNvSpPr/>
      </xdr:nvSpPr>
      <xdr:spPr>
        <a:xfrm>
          <a:off x="3387084" y="4522246"/>
          <a:ext cx="740421"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[ 71.5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textlink="">
      <xdr:nvSpPr>
        <xdr:cNvPr id="49" name="正方形/長方形 48">
          <a:extLst>
            <a:ext uri="{FF2B5EF4-FFF2-40B4-BE49-F238E27FC236}">
              <a16:creationId xmlns:a16="http://schemas.microsoft.com/office/drawing/2014/main" id="{DDF9D57F-7273-4313-8FDA-6FD11057F542}"/>
            </a:ext>
          </a:extLst>
        </xdr:cNvPr>
        <xdr:cNvSpPr/>
      </xdr:nvSpPr>
      <xdr:spPr>
        <a:xfrm>
          <a:off x="481520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textlink="">
      <xdr:nvSpPr>
        <xdr:cNvPr id="50" name="正方形/長方形 49">
          <a:extLst>
            <a:ext uri="{FF2B5EF4-FFF2-40B4-BE49-F238E27FC236}">
              <a16:creationId xmlns:a16="http://schemas.microsoft.com/office/drawing/2014/main" id="{CEDF317F-9F53-4EFA-B638-5789001823F2}"/>
            </a:ext>
          </a:extLst>
        </xdr:cNvPr>
        <xdr:cNvSpPr/>
      </xdr:nvSpPr>
      <xdr:spPr>
        <a:xfrm>
          <a:off x="481520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textlink="">
      <xdr:nvSpPr>
        <xdr:cNvPr id="51" name="正方形/長方形 50">
          <a:extLst>
            <a:ext uri="{FF2B5EF4-FFF2-40B4-BE49-F238E27FC236}">
              <a16:creationId xmlns:a16="http://schemas.microsoft.com/office/drawing/2014/main" id="{D2FD3453-9353-4F52-BC48-06FA9FB603E6}"/>
            </a:ext>
          </a:extLst>
        </xdr:cNvPr>
        <xdr:cNvSpPr/>
      </xdr:nvSpPr>
      <xdr:spPr>
        <a:xfrm>
          <a:off x="615632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textlink="">
      <xdr:nvSpPr>
        <xdr:cNvPr id="52" name="正方形/長方形 51">
          <a:extLst>
            <a:ext uri="{FF2B5EF4-FFF2-40B4-BE49-F238E27FC236}">
              <a16:creationId xmlns:a16="http://schemas.microsoft.com/office/drawing/2014/main" id="{0D221E43-E615-4DF1-BEEE-5B14B4886F02}"/>
            </a:ext>
          </a:extLst>
        </xdr:cNvPr>
        <xdr:cNvSpPr/>
      </xdr:nvSpPr>
      <xdr:spPr>
        <a:xfrm>
          <a:off x="615632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textlink="">
      <xdr:nvSpPr>
        <xdr:cNvPr id="53" name="正方形/長方形 52">
          <a:extLst>
            <a:ext uri="{FF2B5EF4-FFF2-40B4-BE49-F238E27FC236}">
              <a16:creationId xmlns:a16="http://schemas.microsoft.com/office/drawing/2014/main" id="{F0928DB8-482C-4D6F-A4FF-D299D05D8B72}"/>
            </a:ext>
          </a:extLst>
        </xdr:cNvPr>
        <xdr:cNvSpPr/>
      </xdr:nvSpPr>
      <xdr:spPr>
        <a:xfrm>
          <a:off x="762444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149225</xdr:colOff>
      <xdr:row>22</xdr:row>
      <xdr:rowOff>28575</xdr:rowOff>
    </xdr:from>
    <xdr:to>
      <xdr:col>51</xdr:col>
      <xdr:colOff>149225</xdr:colOff>
      <xdr:row>23</xdr:row>
      <xdr:rowOff>111125</xdr:rowOff>
    </xdr:to>
    <xdr:sp textlink="">
      <xdr:nvSpPr>
        <xdr:cNvPr id="54" name="正方形/長方形 53">
          <a:extLst>
            <a:ext uri="{FF2B5EF4-FFF2-40B4-BE49-F238E27FC236}">
              <a16:creationId xmlns:a16="http://schemas.microsoft.com/office/drawing/2014/main" id="{A89C9692-528D-4920-96F3-2452C36B289A}"/>
            </a:ext>
          </a:extLst>
        </xdr:cNvPr>
        <xdr:cNvSpPr/>
      </xdr:nvSpPr>
      <xdr:spPr>
        <a:xfrm>
          <a:off x="762444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textlink="">
      <xdr:nvSpPr>
        <xdr:cNvPr id="55" name="正方形/長方形 54">
          <a:extLst>
            <a:ext uri="{FF2B5EF4-FFF2-40B4-BE49-F238E27FC236}">
              <a16:creationId xmlns:a16="http://schemas.microsoft.com/office/drawing/2014/main" id="{5F0AC546-C730-4527-82EE-6CA35E9B02D5}"/>
            </a:ext>
          </a:extLst>
        </xdr:cNvPr>
        <xdr:cNvSpPr/>
      </xdr:nvSpPr>
      <xdr:spPr>
        <a:xfrm>
          <a:off x="1127125" y="4859655"/>
          <a:ext cx="373888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textlink="">
      <xdr:nvSpPr>
        <xdr:cNvPr id="56" name="正方形/長方形 55">
          <a:extLst>
            <a:ext uri="{FF2B5EF4-FFF2-40B4-BE49-F238E27FC236}">
              <a16:creationId xmlns:a16="http://schemas.microsoft.com/office/drawing/2014/main" id="{3B36A6FF-8539-47A7-9BB6-F6B6CED6DF03}"/>
            </a:ext>
          </a:extLst>
        </xdr:cNvPr>
        <xdr:cNvSpPr/>
      </xdr:nvSpPr>
      <xdr:spPr>
        <a:xfrm>
          <a:off x="5109845" y="485965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textlink="">
      <xdr:nvSpPr>
        <xdr:cNvPr id="57" name="正方形/長方形 56">
          <a:extLst>
            <a:ext uri="{FF2B5EF4-FFF2-40B4-BE49-F238E27FC236}">
              <a16:creationId xmlns:a16="http://schemas.microsoft.com/office/drawing/2014/main" id="{F727365B-B61A-4E2C-9BC7-56564856E736}"/>
            </a:ext>
          </a:extLst>
        </xdr:cNvPr>
        <xdr:cNvSpPr/>
      </xdr:nvSpPr>
      <xdr:spPr>
        <a:xfrm>
          <a:off x="5109845" y="492315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textlink="" fLocksText="0">
      <xdr:nvSpPr>
        <xdr:cNvPr id="58" name="テキスト ボックス 57">
          <a:extLst>
            <a:ext uri="{FF2B5EF4-FFF2-40B4-BE49-F238E27FC236}">
              <a16:creationId xmlns:a16="http://schemas.microsoft.com/office/drawing/2014/main" id="{866677A1-D731-410C-AF79-A6A81F7DE521}"/>
            </a:ext>
          </a:extLst>
        </xdr:cNvPr>
        <xdr:cNvSpPr txBox="1"/>
      </xdr:nvSpPr>
      <xdr:spPr>
        <a:xfrm>
          <a:off x="5163185" y="514413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有形固定資産原価償却率は類似団体より、やや高い水準にあるが、公共施設等総合管理計画、個別施設計画おいて、計画的な維持補修による長寿命化を図るという基本方針を掲げており、各施設、定期的な点検や修繕、更新を適切に進めていく。</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textlink="">
      <xdr:nvSpPr>
        <xdr:cNvPr id="59" name="テキスト ボックス 58">
          <a:extLst>
            <a:ext uri="{FF2B5EF4-FFF2-40B4-BE49-F238E27FC236}">
              <a16:creationId xmlns:a16="http://schemas.microsoft.com/office/drawing/2014/main" id="{20ABE4E5-415E-4595-8F4F-C9B9EE253032}"/>
            </a:ext>
          </a:extLst>
        </xdr:cNvPr>
        <xdr:cNvSpPr txBox="1"/>
      </xdr:nvSpPr>
      <xdr:spPr>
        <a:xfrm>
          <a:off x="1104265" y="467296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F9ED99B9-23BA-4BA9-B680-8FEBDB269485}"/>
            </a:ext>
          </a:extLst>
        </xdr:cNvPr>
        <xdr:cNvCxnSpPr/>
      </xdr:nvCxnSpPr>
      <xdr:spPr>
        <a:xfrm>
          <a:off x="1127125" y="697293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textlink="">
      <xdr:nvSpPr>
        <xdr:cNvPr id="61" name="テキスト ボックス 60">
          <a:extLst>
            <a:ext uri="{FF2B5EF4-FFF2-40B4-BE49-F238E27FC236}">
              <a16:creationId xmlns:a16="http://schemas.microsoft.com/office/drawing/2014/main" id="{2096D8F5-A7CE-46A6-A6A1-9279B4FF22F2}"/>
            </a:ext>
          </a:extLst>
        </xdr:cNvPr>
        <xdr:cNvSpPr txBox="1"/>
      </xdr:nvSpPr>
      <xdr:spPr>
        <a:xfrm>
          <a:off x="772811" y="687913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62" name="直線コネクタ 61">
          <a:extLst>
            <a:ext uri="{FF2B5EF4-FFF2-40B4-BE49-F238E27FC236}">
              <a16:creationId xmlns:a16="http://schemas.microsoft.com/office/drawing/2014/main" id="{D80E893F-F0EE-43E3-9254-B7CC978CCB21}"/>
            </a:ext>
          </a:extLst>
        </xdr:cNvPr>
        <xdr:cNvCxnSpPr/>
      </xdr:nvCxnSpPr>
      <xdr:spPr>
        <a:xfrm>
          <a:off x="1127125" y="662072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textlink="">
      <xdr:nvSpPr>
        <xdr:cNvPr id="63" name="テキスト ボックス 62">
          <a:extLst>
            <a:ext uri="{FF2B5EF4-FFF2-40B4-BE49-F238E27FC236}">
              <a16:creationId xmlns:a16="http://schemas.microsoft.com/office/drawing/2014/main" id="{13874DA5-FEDF-4F7C-B9D4-CCCCAEE72710}"/>
            </a:ext>
          </a:extLst>
        </xdr:cNvPr>
        <xdr:cNvSpPr txBox="1"/>
      </xdr:nvSpPr>
      <xdr:spPr>
        <a:xfrm>
          <a:off x="772811" y="652692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4" name="直線コネクタ 63">
          <a:extLst>
            <a:ext uri="{FF2B5EF4-FFF2-40B4-BE49-F238E27FC236}">
              <a16:creationId xmlns:a16="http://schemas.microsoft.com/office/drawing/2014/main" id="{C7CB3FA5-10C0-4267-8344-C87568222F4F}"/>
            </a:ext>
          </a:extLst>
        </xdr:cNvPr>
        <xdr:cNvCxnSpPr/>
      </xdr:nvCxnSpPr>
      <xdr:spPr>
        <a:xfrm>
          <a:off x="1127125" y="626850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textlink="">
      <xdr:nvSpPr>
        <xdr:cNvPr id="65" name="テキスト ボックス 64">
          <a:extLst>
            <a:ext uri="{FF2B5EF4-FFF2-40B4-BE49-F238E27FC236}">
              <a16:creationId xmlns:a16="http://schemas.microsoft.com/office/drawing/2014/main" id="{7F38382A-59C8-4755-8E21-9B1F8824A396}"/>
            </a:ext>
          </a:extLst>
        </xdr:cNvPr>
        <xdr:cNvSpPr txBox="1"/>
      </xdr:nvSpPr>
      <xdr:spPr>
        <a:xfrm>
          <a:off x="772811" y="617470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6" name="直線コネクタ 65">
          <a:extLst>
            <a:ext uri="{FF2B5EF4-FFF2-40B4-BE49-F238E27FC236}">
              <a16:creationId xmlns:a16="http://schemas.microsoft.com/office/drawing/2014/main" id="{DAD75C4D-E648-44C5-8626-622F56364719}"/>
            </a:ext>
          </a:extLst>
        </xdr:cNvPr>
        <xdr:cNvCxnSpPr/>
      </xdr:nvCxnSpPr>
      <xdr:spPr>
        <a:xfrm>
          <a:off x="1127125" y="591629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textlink="">
      <xdr:nvSpPr>
        <xdr:cNvPr id="67" name="テキスト ボックス 66">
          <a:extLst>
            <a:ext uri="{FF2B5EF4-FFF2-40B4-BE49-F238E27FC236}">
              <a16:creationId xmlns:a16="http://schemas.microsoft.com/office/drawing/2014/main" id="{980F87AE-4017-450D-A5F2-D3F1600FE7C3}"/>
            </a:ext>
          </a:extLst>
        </xdr:cNvPr>
        <xdr:cNvSpPr txBox="1"/>
      </xdr:nvSpPr>
      <xdr:spPr>
        <a:xfrm>
          <a:off x="772811" y="582249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8" name="直線コネクタ 67">
          <a:extLst>
            <a:ext uri="{FF2B5EF4-FFF2-40B4-BE49-F238E27FC236}">
              <a16:creationId xmlns:a16="http://schemas.microsoft.com/office/drawing/2014/main" id="{DE6A7D83-75C5-4ED5-BD40-973478291F69}"/>
            </a:ext>
          </a:extLst>
        </xdr:cNvPr>
        <xdr:cNvCxnSpPr/>
      </xdr:nvCxnSpPr>
      <xdr:spPr>
        <a:xfrm>
          <a:off x="1127125" y="556408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textlink="">
      <xdr:nvSpPr>
        <xdr:cNvPr id="69" name="テキスト ボックス 68">
          <a:extLst>
            <a:ext uri="{FF2B5EF4-FFF2-40B4-BE49-F238E27FC236}">
              <a16:creationId xmlns:a16="http://schemas.microsoft.com/office/drawing/2014/main" id="{B79C2EB9-3F4A-42A7-ABD8-150A0950CAAD}"/>
            </a:ext>
          </a:extLst>
        </xdr:cNvPr>
        <xdr:cNvSpPr txBox="1"/>
      </xdr:nvSpPr>
      <xdr:spPr>
        <a:xfrm>
          <a:off x="772811" y="547028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70" name="直線コネクタ 69">
          <a:extLst>
            <a:ext uri="{FF2B5EF4-FFF2-40B4-BE49-F238E27FC236}">
              <a16:creationId xmlns:a16="http://schemas.microsoft.com/office/drawing/2014/main" id="{C64CA0F3-0937-48D7-BD29-3004CF12D27B}"/>
            </a:ext>
          </a:extLst>
        </xdr:cNvPr>
        <xdr:cNvCxnSpPr/>
      </xdr:nvCxnSpPr>
      <xdr:spPr>
        <a:xfrm>
          <a:off x="1127125" y="521186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textlink="">
      <xdr:nvSpPr>
        <xdr:cNvPr id="71" name="テキスト ボックス 70">
          <a:extLst>
            <a:ext uri="{FF2B5EF4-FFF2-40B4-BE49-F238E27FC236}">
              <a16:creationId xmlns:a16="http://schemas.microsoft.com/office/drawing/2014/main" id="{0215CBCC-8953-4219-9935-7FD9833B1DEB}"/>
            </a:ext>
          </a:extLst>
        </xdr:cNvPr>
        <xdr:cNvSpPr txBox="1"/>
      </xdr:nvSpPr>
      <xdr:spPr>
        <a:xfrm>
          <a:off x="772811" y="512187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9D5EBF63-D8CA-4F30-841D-EAA5BE67B8AE}"/>
            </a:ext>
          </a:extLst>
        </xdr:cNvPr>
        <xdr:cNvCxnSpPr/>
      </xdr:nvCxnSpPr>
      <xdr:spPr>
        <a:xfrm>
          <a:off x="1127125" y="485965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textlink="">
      <xdr:nvSpPr>
        <xdr:cNvPr id="73" name="テキスト ボックス 72">
          <a:extLst>
            <a:ext uri="{FF2B5EF4-FFF2-40B4-BE49-F238E27FC236}">
              <a16:creationId xmlns:a16="http://schemas.microsoft.com/office/drawing/2014/main" id="{8B7690AF-178A-4933-9D47-07F7CF00EE1C}"/>
            </a:ext>
          </a:extLst>
        </xdr:cNvPr>
        <xdr:cNvSpPr txBox="1"/>
      </xdr:nvSpPr>
      <xdr:spPr>
        <a:xfrm>
          <a:off x="772811" y="476966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textlink="">
      <xdr:nvSpPr>
        <xdr:cNvPr id="74" name="有形固定資産減価償却率グラフ枠">
          <a:extLst>
            <a:ext uri="{FF2B5EF4-FFF2-40B4-BE49-F238E27FC236}">
              <a16:creationId xmlns:a16="http://schemas.microsoft.com/office/drawing/2014/main" id="{67B288DD-E50F-4284-81E7-DAD9067D1ECC}"/>
            </a:ext>
          </a:extLst>
        </xdr:cNvPr>
        <xdr:cNvSpPr/>
      </xdr:nvSpPr>
      <xdr:spPr>
        <a:xfrm>
          <a:off x="1127125" y="4859655"/>
          <a:ext cx="373888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74083</xdr:rowOff>
    </xdr:from>
    <xdr:to>
      <xdr:col>23</xdr:col>
      <xdr:colOff>85090</xdr:colOff>
      <xdr:row>35</xdr:row>
      <xdr:rowOff>37465</xdr:rowOff>
    </xdr:to>
    <xdr:cxnSp macro="">
      <xdr:nvCxnSpPr>
        <xdr:cNvPr id="75" name="直線コネクタ 74">
          <a:extLst>
            <a:ext uri="{FF2B5EF4-FFF2-40B4-BE49-F238E27FC236}">
              <a16:creationId xmlns:a16="http://schemas.microsoft.com/office/drawing/2014/main" id="{116AB6CF-B659-4F6D-B124-CEC473DB4854}"/>
            </a:ext>
          </a:extLst>
        </xdr:cNvPr>
        <xdr:cNvCxnSpPr/>
      </xdr:nvCxnSpPr>
      <xdr:spPr>
        <a:xfrm flipV="1">
          <a:off x="4206240" y="5369983"/>
          <a:ext cx="1270" cy="1304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41292</xdr:rowOff>
    </xdr:from>
    <xdr:ext cx="405111" cy="259045"/>
    <xdr:sp textlink="">
      <xdr:nvSpPr>
        <xdr:cNvPr id="76" name="有形固定資産減価償却率最小値テキスト">
          <a:extLst>
            <a:ext uri="{FF2B5EF4-FFF2-40B4-BE49-F238E27FC236}">
              <a16:creationId xmlns:a16="http://schemas.microsoft.com/office/drawing/2014/main" id="{274B99F7-4AF7-4070-B349-4B7141054055}"/>
            </a:ext>
          </a:extLst>
        </xdr:cNvPr>
        <xdr:cNvSpPr txBox="1"/>
      </xdr:nvSpPr>
      <xdr:spPr>
        <a:xfrm>
          <a:off x="4258945" y="6678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37465</xdr:rowOff>
    </xdr:from>
    <xdr:to>
      <xdr:col>23</xdr:col>
      <xdr:colOff>174625</xdr:colOff>
      <xdr:row>35</xdr:row>
      <xdr:rowOff>37465</xdr:rowOff>
    </xdr:to>
    <xdr:cxnSp macro="">
      <xdr:nvCxnSpPr>
        <xdr:cNvPr id="77" name="直線コネクタ 76">
          <a:extLst>
            <a:ext uri="{FF2B5EF4-FFF2-40B4-BE49-F238E27FC236}">
              <a16:creationId xmlns:a16="http://schemas.microsoft.com/office/drawing/2014/main" id="{C6A8E5CD-9BBC-40EB-9850-DA867D41D73B}"/>
            </a:ext>
          </a:extLst>
        </xdr:cNvPr>
        <xdr:cNvCxnSpPr/>
      </xdr:nvCxnSpPr>
      <xdr:spPr>
        <a:xfrm>
          <a:off x="4119245" y="6674485"/>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20760</xdr:rowOff>
    </xdr:from>
    <xdr:ext cx="405111" cy="259045"/>
    <xdr:sp textlink="">
      <xdr:nvSpPr>
        <xdr:cNvPr id="78" name="有形固定資産減価償却率最大値テキスト">
          <a:extLst>
            <a:ext uri="{FF2B5EF4-FFF2-40B4-BE49-F238E27FC236}">
              <a16:creationId xmlns:a16="http://schemas.microsoft.com/office/drawing/2014/main" id="{F179CF19-5F57-48AF-8CD5-AFB2D7A99C0A}"/>
            </a:ext>
          </a:extLst>
        </xdr:cNvPr>
        <xdr:cNvSpPr txBox="1"/>
      </xdr:nvSpPr>
      <xdr:spPr>
        <a:xfrm>
          <a:off x="4258945" y="5149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74083</xdr:rowOff>
    </xdr:from>
    <xdr:to>
      <xdr:col>23</xdr:col>
      <xdr:colOff>174625</xdr:colOff>
      <xdr:row>27</xdr:row>
      <xdr:rowOff>74083</xdr:rowOff>
    </xdr:to>
    <xdr:cxnSp macro="">
      <xdr:nvCxnSpPr>
        <xdr:cNvPr id="79" name="直線コネクタ 78">
          <a:extLst>
            <a:ext uri="{FF2B5EF4-FFF2-40B4-BE49-F238E27FC236}">
              <a16:creationId xmlns:a16="http://schemas.microsoft.com/office/drawing/2014/main" id="{4AA43C12-39B7-4D0F-ACD7-6C09270694B4}"/>
            </a:ext>
          </a:extLst>
        </xdr:cNvPr>
        <xdr:cNvCxnSpPr/>
      </xdr:nvCxnSpPr>
      <xdr:spPr>
        <a:xfrm>
          <a:off x="4119245" y="5369983"/>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30920</xdr:rowOff>
    </xdr:from>
    <xdr:ext cx="405111" cy="259045"/>
    <xdr:sp textlink="">
      <xdr:nvSpPr>
        <xdr:cNvPr id="80" name="有形固定資産減価償却率平均値テキスト">
          <a:extLst>
            <a:ext uri="{FF2B5EF4-FFF2-40B4-BE49-F238E27FC236}">
              <a16:creationId xmlns:a16="http://schemas.microsoft.com/office/drawing/2014/main" id="{6F12F8A6-D25E-4E76-9C1A-DAEB95F45902}"/>
            </a:ext>
          </a:extLst>
        </xdr:cNvPr>
        <xdr:cNvSpPr txBox="1"/>
      </xdr:nvSpPr>
      <xdr:spPr>
        <a:xfrm>
          <a:off x="4258945" y="599738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8043</xdr:rowOff>
    </xdr:from>
    <xdr:to>
      <xdr:col>23</xdr:col>
      <xdr:colOff>136525</xdr:colOff>
      <xdr:row>32</xdr:row>
      <xdr:rowOff>109643</xdr:rowOff>
    </xdr:to>
    <xdr:sp textlink="">
      <xdr:nvSpPr>
        <xdr:cNvPr id="81" name="フローチャート: 判断 80">
          <a:extLst>
            <a:ext uri="{FF2B5EF4-FFF2-40B4-BE49-F238E27FC236}">
              <a16:creationId xmlns:a16="http://schemas.microsoft.com/office/drawing/2014/main" id="{52EA867E-2E30-4B66-9A32-55B2A093A427}"/>
            </a:ext>
          </a:extLst>
        </xdr:cNvPr>
        <xdr:cNvSpPr/>
      </xdr:nvSpPr>
      <xdr:spPr>
        <a:xfrm>
          <a:off x="4157345" y="614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168698</xdr:rowOff>
    </xdr:from>
    <xdr:to>
      <xdr:col>19</xdr:col>
      <xdr:colOff>187325</xdr:colOff>
      <xdr:row>32</xdr:row>
      <xdr:rowOff>98848</xdr:rowOff>
    </xdr:to>
    <xdr:sp textlink="">
      <xdr:nvSpPr>
        <xdr:cNvPr id="82" name="フローチャート: 判断 81">
          <a:extLst>
            <a:ext uri="{FF2B5EF4-FFF2-40B4-BE49-F238E27FC236}">
              <a16:creationId xmlns:a16="http://schemas.microsoft.com/office/drawing/2014/main" id="{B924C3BA-5F36-4571-A7BD-0773B29DB676}"/>
            </a:ext>
          </a:extLst>
        </xdr:cNvPr>
        <xdr:cNvSpPr/>
      </xdr:nvSpPr>
      <xdr:spPr>
        <a:xfrm>
          <a:off x="3537585" y="613515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147108</xdr:rowOff>
    </xdr:from>
    <xdr:to>
      <xdr:col>15</xdr:col>
      <xdr:colOff>187325</xdr:colOff>
      <xdr:row>32</xdr:row>
      <xdr:rowOff>77258</xdr:rowOff>
    </xdr:to>
    <xdr:sp textlink="">
      <xdr:nvSpPr>
        <xdr:cNvPr id="83" name="フローチャート: 判断 82">
          <a:extLst>
            <a:ext uri="{FF2B5EF4-FFF2-40B4-BE49-F238E27FC236}">
              <a16:creationId xmlns:a16="http://schemas.microsoft.com/office/drawing/2014/main" id="{4CD15E6C-9386-4BF6-B656-63BDBEC7A36D}"/>
            </a:ext>
          </a:extLst>
        </xdr:cNvPr>
        <xdr:cNvSpPr/>
      </xdr:nvSpPr>
      <xdr:spPr>
        <a:xfrm>
          <a:off x="2867025" y="611356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46355</xdr:rowOff>
    </xdr:from>
    <xdr:to>
      <xdr:col>11</xdr:col>
      <xdr:colOff>187325</xdr:colOff>
      <xdr:row>31</xdr:row>
      <xdr:rowOff>147955</xdr:rowOff>
    </xdr:to>
    <xdr:sp textlink="">
      <xdr:nvSpPr>
        <xdr:cNvPr id="84" name="フローチャート: 判断 83">
          <a:extLst>
            <a:ext uri="{FF2B5EF4-FFF2-40B4-BE49-F238E27FC236}">
              <a16:creationId xmlns:a16="http://schemas.microsoft.com/office/drawing/2014/main" id="{CE706686-FB72-483E-ADF5-108323A9BDD7}"/>
            </a:ext>
          </a:extLst>
        </xdr:cNvPr>
        <xdr:cNvSpPr/>
      </xdr:nvSpPr>
      <xdr:spPr>
        <a:xfrm>
          <a:off x="2196465" y="601281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167428</xdr:rowOff>
    </xdr:from>
    <xdr:to>
      <xdr:col>7</xdr:col>
      <xdr:colOff>187325</xdr:colOff>
      <xdr:row>31</xdr:row>
      <xdr:rowOff>97578</xdr:rowOff>
    </xdr:to>
    <xdr:sp textlink="">
      <xdr:nvSpPr>
        <xdr:cNvPr id="85" name="フローチャート: 判断 84">
          <a:extLst>
            <a:ext uri="{FF2B5EF4-FFF2-40B4-BE49-F238E27FC236}">
              <a16:creationId xmlns:a16="http://schemas.microsoft.com/office/drawing/2014/main" id="{E2D9DDB1-882B-4212-819B-356ED38A095B}"/>
            </a:ext>
          </a:extLst>
        </xdr:cNvPr>
        <xdr:cNvSpPr/>
      </xdr:nvSpPr>
      <xdr:spPr>
        <a:xfrm>
          <a:off x="1525905" y="596624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textlink="">
      <xdr:nvSpPr>
        <xdr:cNvPr id="86" name="テキスト ボックス 85">
          <a:extLst>
            <a:ext uri="{FF2B5EF4-FFF2-40B4-BE49-F238E27FC236}">
              <a16:creationId xmlns:a16="http://schemas.microsoft.com/office/drawing/2014/main" id="{685D0858-9DB9-40DD-B06F-5B8AC6030C64}"/>
            </a:ext>
          </a:extLst>
        </xdr:cNvPr>
        <xdr:cNvSpPr txBox="1"/>
      </xdr:nvSpPr>
      <xdr:spPr>
        <a:xfrm>
          <a:off x="405320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textlink="">
      <xdr:nvSpPr>
        <xdr:cNvPr id="87" name="テキスト ボックス 86">
          <a:extLst>
            <a:ext uri="{FF2B5EF4-FFF2-40B4-BE49-F238E27FC236}">
              <a16:creationId xmlns:a16="http://schemas.microsoft.com/office/drawing/2014/main" id="{C4501340-A1DE-45A8-A88B-CA65D3CE5B87}"/>
            </a:ext>
          </a:extLst>
        </xdr:cNvPr>
        <xdr:cNvSpPr txBox="1"/>
      </xdr:nvSpPr>
      <xdr:spPr>
        <a:xfrm>
          <a:off x="343344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textlink="">
      <xdr:nvSpPr>
        <xdr:cNvPr id="88" name="テキスト ボックス 87">
          <a:extLst>
            <a:ext uri="{FF2B5EF4-FFF2-40B4-BE49-F238E27FC236}">
              <a16:creationId xmlns:a16="http://schemas.microsoft.com/office/drawing/2014/main" id="{4AD873DC-716C-402D-B91C-4B27B2BD001C}"/>
            </a:ext>
          </a:extLst>
        </xdr:cNvPr>
        <xdr:cNvSpPr txBox="1"/>
      </xdr:nvSpPr>
      <xdr:spPr>
        <a:xfrm>
          <a:off x="276288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textlink="">
      <xdr:nvSpPr>
        <xdr:cNvPr id="89" name="テキスト ボックス 88">
          <a:extLst>
            <a:ext uri="{FF2B5EF4-FFF2-40B4-BE49-F238E27FC236}">
              <a16:creationId xmlns:a16="http://schemas.microsoft.com/office/drawing/2014/main" id="{25D95228-416A-442B-AD4F-E0925627091A}"/>
            </a:ext>
          </a:extLst>
        </xdr:cNvPr>
        <xdr:cNvSpPr txBox="1"/>
      </xdr:nvSpPr>
      <xdr:spPr>
        <a:xfrm>
          <a:off x="209232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textlink="">
      <xdr:nvSpPr>
        <xdr:cNvPr id="90" name="テキスト ボックス 89">
          <a:extLst>
            <a:ext uri="{FF2B5EF4-FFF2-40B4-BE49-F238E27FC236}">
              <a16:creationId xmlns:a16="http://schemas.microsoft.com/office/drawing/2014/main" id="{47E3D676-8A10-43A8-BB6A-EC05B92E5C05}"/>
            </a:ext>
          </a:extLst>
        </xdr:cNvPr>
        <xdr:cNvSpPr txBox="1"/>
      </xdr:nvSpPr>
      <xdr:spPr>
        <a:xfrm>
          <a:off x="142176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137583</xdr:rowOff>
    </xdr:from>
    <xdr:to>
      <xdr:col>23</xdr:col>
      <xdr:colOff>136525</xdr:colOff>
      <xdr:row>33</xdr:row>
      <xdr:rowOff>67733</xdr:rowOff>
    </xdr:to>
    <xdr:sp textlink="">
      <xdr:nvSpPr>
        <xdr:cNvPr id="91" name="楕円 90">
          <a:extLst>
            <a:ext uri="{FF2B5EF4-FFF2-40B4-BE49-F238E27FC236}">
              <a16:creationId xmlns:a16="http://schemas.microsoft.com/office/drawing/2014/main" id="{E59FD8FC-9D75-4C11-987A-D36064076626}"/>
            </a:ext>
          </a:extLst>
        </xdr:cNvPr>
        <xdr:cNvSpPr/>
      </xdr:nvSpPr>
      <xdr:spPr>
        <a:xfrm>
          <a:off x="4157345" y="627168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32</xdr:row>
      <xdr:rowOff>116010</xdr:rowOff>
    </xdr:from>
    <xdr:ext cx="405111" cy="259045"/>
    <xdr:sp textlink="">
      <xdr:nvSpPr>
        <xdr:cNvPr id="92" name="有形固定資産減価償却率該当値テキスト">
          <a:extLst>
            <a:ext uri="{FF2B5EF4-FFF2-40B4-BE49-F238E27FC236}">
              <a16:creationId xmlns:a16="http://schemas.microsoft.com/office/drawing/2014/main" id="{A910F068-F68E-4AD5-AFB6-724C04988896}"/>
            </a:ext>
          </a:extLst>
        </xdr:cNvPr>
        <xdr:cNvSpPr txBox="1"/>
      </xdr:nvSpPr>
      <xdr:spPr>
        <a:xfrm>
          <a:off x="4258945" y="62501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32</xdr:row>
      <xdr:rowOff>72813</xdr:rowOff>
    </xdr:from>
    <xdr:to>
      <xdr:col>19</xdr:col>
      <xdr:colOff>187325</xdr:colOff>
      <xdr:row>33</xdr:row>
      <xdr:rowOff>2963</xdr:rowOff>
    </xdr:to>
    <xdr:sp textlink="">
      <xdr:nvSpPr>
        <xdr:cNvPr id="93" name="楕円 92">
          <a:extLst>
            <a:ext uri="{FF2B5EF4-FFF2-40B4-BE49-F238E27FC236}">
              <a16:creationId xmlns:a16="http://schemas.microsoft.com/office/drawing/2014/main" id="{BB73FE5B-B574-4F24-8463-457AE7B2C722}"/>
            </a:ext>
          </a:extLst>
        </xdr:cNvPr>
        <xdr:cNvSpPr/>
      </xdr:nvSpPr>
      <xdr:spPr>
        <a:xfrm>
          <a:off x="3537585" y="620691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32</xdr:row>
      <xdr:rowOff>123613</xdr:rowOff>
    </xdr:from>
    <xdr:to>
      <xdr:col>23</xdr:col>
      <xdr:colOff>85725</xdr:colOff>
      <xdr:row>33</xdr:row>
      <xdr:rowOff>16933</xdr:rowOff>
    </xdr:to>
    <xdr:cxnSp macro="">
      <xdr:nvCxnSpPr>
        <xdr:cNvPr id="94" name="直線コネクタ 93">
          <a:extLst>
            <a:ext uri="{FF2B5EF4-FFF2-40B4-BE49-F238E27FC236}">
              <a16:creationId xmlns:a16="http://schemas.microsoft.com/office/drawing/2014/main" id="{51EE12F8-64DF-4CC8-8379-93AC95B96948}"/>
            </a:ext>
          </a:extLst>
        </xdr:cNvPr>
        <xdr:cNvCxnSpPr/>
      </xdr:nvCxnSpPr>
      <xdr:spPr>
        <a:xfrm>
          <a:off x="3588385" y="6257713"/>
          <a:ext cx="61976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32</xdr:row>
      <xdr:rowOff>4445</xdr:rowOff>
    </xdr:from>
    <xdr:to>
      <xdr:col>15</xdr:col>
      <xdr:colOff>187325</xdr:colOff>
      <xdr:row>32</xdr:row>
      <xdr:rowOff>106045</xdr:rowOff>
    </xdr:to>
    <xdr:sp textlink="">
      <xdr:nvSpPr>
        <xdr:cNvPr id="95" name="楕円 94">
          <a:extLst>
            <a:ext uri="{FF2B5EF4-FFF2-40B4-BE49-F238E27FC236}">
              <a16:creationId xmlns:a16="http://schemas.microsoft.com/office/drawing/2014/main" id="{65A9135D-BC6B-412F-9557-34E3FDDAC57D}"/>
            </a:ext>
          </a:extLst>
        </xdr:cNvPr>
        <xdr:cNvSpPr/>
      </xdr:nvSpPr>
      <xdr:spPr>
        <a:xfrm>
          <a:off x="2867025" y="613854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32</xdr:row>
      <xdr:rowOff>55245</xdr:rowOff>
    </xdr:from>
    <xdr:to>
      <xdr:col>19</xdr:col>
      <xdr:colOff>136525</xdr:colOff>
      <xdr:row>32</xdr:row>
      <xdr:rowOff>123613</xdr:rowOff>
    </xdr:to>
    <xdr:cxnSp macro="">
      <xdr:nvCxnSpPr>
        <xdr:cNvPr id="96" name="直線コネクタ 95">
          <a:extLst>
            <a:ext uri="{FF2B5EF4-FFF2-40B4-BE49-F238E27FC236}">
              <a16:creationId xmlns:a16="http://schemas.microsoft.com/office/drawing/2014/main" id="{B1F12986-CB71-4A45-BD04-25F4147CC14D}"/>
            </a:ext>
          </a:extLst>
        </xdr:cNvPr>
        <xdr:cNvCxnSpPr/>
      </xdr:nvCxnSpPr>
      <xdr:spPr>
        <a:xfrm>
          <a:off x="2917825" y="6189345"/>
          <a:ext cx="670560" cy="6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114723</xdr:rowOff>
    </xdr:from>
    <xdr:to>
      <xdr:col>11</xdr:col>
      <xdr:colOff>187325</xdr:colOff>
      <xdr:row>32</xdr:row>
      <xdr:rowOff>44873</xdr:rowOff>
    </xdr:to>
    <xdr:sp textlink="">
      <xdr:nvSpPr>
        <xdr:cNvPr id="97" name="楕円 96">
          <a:extLst>
            <a:ext uri="{FF2B5EF4-FFF2-40B4-BE49-F238E27FC236}">
              <a16:creationId xmlns:a16="http://schemas.microsoft.com/office/drawing/2014/main" id="{CDF7DADF-8905-4160-9A5C-41706F3B76A4}"/>
            </a:ext>
          </a:extLst>
        </xdr:cNvPr>
        <xdr:cNvSpPr/>
      </xdr:nvSpPr>
      <xdr:spPr>
        <a:xfrm>
          <a:off x="2196465" y="608118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165523</xdr:rowOff>
    </xdr:from>
    <xdr:to>
      <xdr:col>15</xdr:col>
      <xdr:colOff>136525</xdr:colOff>
      <xdr:row>32</xdr:row>
      <xdr:rowOff>55245</xdr:rowOff>
    </xdr:to>
    <xdr:cxnSp macro="">
      <xdr:nvCxnSpPr>
        <xdr:cNvPr id="98" name="直線コネクタ 97">
          <a:extLst>
            <a:ext uri="{FF2B5EF4-FFF2-40B4-BE49-F238E27FC236}">
              <a16:creationId xmlns:a16="http://schemas.microsoft.com/office/drawing/2014/main" id="{AEF74E1C-4F07-43DA-8879-B78DF4CA3A02}"/>
            </a:ext>
          </a:extLst>
        </xdr:cNvPr>
        <xdr:cNvCxnSpPr/>
      </xdr:nvCxnSpPr>
      <xdr:spPr>
        <a:xfrm>
          <a:off x="2247265" y="6131983"/>
          <a:ext cx="670560" cy="57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31</xdr:row>
      <xdr:rowOff>46355</xdr:rowOff>
    </xdr:from>
    <xdr:to>
      <xdr:col>7</xdr:col>
      <xdr:colOff>187325</xdr:colOff>
      <xdr:row>31</xdr:row>
      <xdr:rowOff>147955</xdr:rowOff>
    </xdr:to>
    <xdr:sp textlink="">
      <xdr:nvSpPr>
        <xdr:cNvPr id="99" name="楕円 98">
          <a:extLst>
            <a:ext uri="{FF2B5EF4-FFF2-40B4-BE49-F238E27FC236}">
              <a16:creationId xmlns:a16="http://schemas.microsoft.com/office/drawing/2014/main" id="{03EFCDD0-FE71-41C1-B677-84512C63B67B}"/>
            </a:ext>
          </a:extLst>
        </xdr:cNvPr>
        <xdr:cNvSpPr/>
      </xdr:nvSpPr>
      <xdr:spPr>
        <a:xfrm>
          <a:off x="1525905" y="601281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31</xdr:row>
      <xdr:rowOff>97155</xdr:rowOff>
    </xdr:from>
    <xdr:to>
      <xdr:col>11</xdr:col>
      <xdr:colOff>136525</xdr:colOff>
      <xdr:row>31</xdr:row>
      <xdr:rowOff>165523</xdr:rowOff>
    </xdr:to>
    <xdr:cxnSp macro="">
      <xdr:nvCxnSpPr>
        <xdr:cNvPr id="100" name="直線コネクタ 99">
          <a:extLst>
            <a:ext uri="{FF2B5EF4-FFF2-40B4-BE49-F238E27FC236}">
              <a16:creationId xmlns:a16="http://schemas.microsoft.com/office/drawing/2014/main" id="{6CEE7B8A-6C91-46B9-AE7D-78F2DDEB5B89}"/>
            </a:ext>
          </a:extLst>
        </xdr:cNvPr>
        <xdr:cNvCxnSpPr/>
      </xdr:nvCxnSpPr>
      <xdr:spPr>
        <a:xfrm>
          <a:off x="1576705" y="6063615"/>
          <a:ext cx="670560" cy="6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115375</xdr:rowOff>
    </xdr:from>
    <xdr:ext cx="405111" cy="259045"/>
    <xdr:sp textlink="">
      <xdr:nvSpPr>
        <xdr:cNvPr id="101" name="n_1aveValue有形固定資産減価償却率">
          <a:extLst>
            <a:ext uri="{FF2B5EF4-FFF2-40B4-BE49-F238E27FC236}">
              <a16:creationId xmlns:a16="http://schemas.microsoft.com/office/drawing/2014/main" id="{960D081E-EFBC-4F64-8A44-7DB6724CB8C4}"/>
            </a:ext>
          </a:extLst>
        </xdr:cNvPr>
        <xdr:cNvSpPr txBox="1"/>
      </xdr:nvSpPr>
      <xdr:spPr>
        <a:xfrm>
          <a:off x="3395989" y="59141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93785</xdr:rowOff>
    </xdr:from>
    <xdr:ext cx="405111" cy="259045"/>
    <xdr:sp textlink="">
      <xdr:nvSpPr>
        <xdr:cNvPr id="102" name="n_2aveValue有形固定資産減価償却率">
          <a:extLst>
            <a:ext uri="{FF2B5EF4-FFF2-40B4-BE49-F238E27FC236}">
              <a16:creationId xmlns:a16="http://schemas.microsoft.com/office/drawing/2014/main" id="{EB5A8CF2-EEED-49E1-96BC-6270357C5D79}"/>
            </a:ext>
          </a:extLst>
        </xdr:cNvPr>
        <xdr:cNvSpPr txBox="1"/>
      </xdr:nvSpPr>
      <xdr:spPr>
        <a:xfrm>
          <a:off x="2738129" y="58926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164482</xdr:rowOff>
    </xdr:from>
    <xdr:ext cx="405111" cy="259045"/>
    <xdr:sp textlink="">
      <xdr:nvSpPr>
        <xdr:cNvPr id="103" name="n_3aveValue有形固定資産減価償却率">
          <a:extLst>
            <a:ext uri="{FF2B5EF4-FFF2-40B4-BE49-F238E27FC236}">
              <a16:creationId xmlns:a16="http://schemas.microsoft.com/office/drawing/2014/main" id="{C8CB6F01-D224-4F72-AEBC-AEFC60C0E873}"/>
            </a:ext>
          </a:extLst>
        </xdr:cNvPr>
        <xdr:cNvSpPr txBox="1"/>
      </xdr:nvSpPr>
      <xdr:spPr>
        <a:xfrm>
          <a:off x="2067569" y="5795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114105</xdr:rowOff>
    </xdr:from>
    <xdr:ext cx="405111" cy="259045"/>
    <xdr:sp textlink="">
      <xdr:nvSpPr>
        <xdr:cNvPr id="104" name="n_4aveValue有形固定資産減価償却率">
          <a:extLst>
            <a:ext uri="{FF2B5EF4-FFF2-40B4-BE49-F238E27FC236}">
              <a16:creationId xmlns:a16="http://schemas.microsoft.com/office/drawing/2014/main" id="{23D398D6-4FBD-4559-A19E-1EABFC43D35A}"/>
            </a:ext>
          </a:extLst>
        </xdr:cNvPr>
        <xdr:cNvSpPr txBox="1"/>
      </xdr:nvSpPr>
      <xdr:spPr>
        <a:xfrm>
          <a:off x="1397009" y="57452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32</xdr:row>
      <xdr:rowOff>165540</xdr:rowOff>
    </xdr:from>
    <xdr:ext cx="405111" cy="259045"/>
    <xdr:sp textlink="">
      <xdr:nvSpPr>
        <xdr:cNvPr id="105" name="n_1mainValue有形固定資産減価償却率">
          <a:extLst>
            <a:ext uri="{FF2B5EF4-FFF2-40B4-BE49-F238E27FC236}">
              <a16:creationId xmlns:a16="http://schemas.microsoft.com/office/drawing/2014/main" id="{CDB47AA3-96B4-494C-9CDB-4F9E4B379359}"/>
            </a:ext>
          </a:extLst>
        </xdr:cNvPr>
        <xdr:cNvSpPr txBox="1"/>
      </xdr:nvSpPr>
      <xdr:spPr>
        <a:xfrm>
          <a:off x="3395989" y="6299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97172</xdr:rowOff>
    </xdr:from>
    <xdr:ext cx="405111" cy="259045"/>
    <xdr:sp textlink="">
      <xdr:nvSpPr>
        <xdr:cNvPr id="106" name="n_2mainValue有形固定資産減価償却率">
          <a:extLst>
            <a:ext uri="{FF2B5EF4-FFF2-40B4-BE49-F238E27FC236}">
              <a16:creationId xmlns:a16="http://schemas.microsoft.com/office/drawing/2014/main" id="{C51DC054-C7C0-4882-A38A-AD1857CA940C}"/>
            </a:ext>
          </a:extLst>
        </xdr:cNvPr>
        <xdr:cNvSpPr txBox="1"/>
      </xdr:nvSpPr>
      <xdr:spPr>
        <a:xfrm>
          <a:off x="2738129" y="6231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32</xdr:row>
      <xdr:rowOff>36000</xdr:rowOff>
    </xdr:from>
    <xdr:ext cx="405111" cy="259045"/>
    <xdr:sp textlink="">
      <xdr:nvSpPr>
        <xdr:cNvPr id="107" name="n_3mainValue有形固定資産減価償却率">
          <a:extLst>
            <a:ext uri="{FF2B5EF4-FFF2-40B4-BE49-F238E27FC236}">
              <a16:creationId xmlns:a16="http://schemas.microsoft.com/office/drawing/2014/main" id="{BCF73736-97CE-42E8-9681-EAD645F11D19}"/>
            </a:ext>
          </a:extLst>
        </xdr:cNvPr>
        <xdr:cNvSpPr txBox="1"/>
      </xdr:nvSpPr>
      <xdr:spPr>
        <a:xfrm>
          <a:off x="2067569" y="61701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139082</xdr:rowOff>
    </xdr:from>
    <xdr:ext cx="405111" cy="259045"/>
    <xdr:sp textlink="">
      <xdr:nvSpPr>
        <xdr:cNvPr id="108" name="n_4mainValue有形固定資産減価償却率">
          <a:extLst>
            <a:ext uri="{FF2B5EF4-FFF2-40B4-BE49-F238E27FC236}">
              <a16:creationId xmlns:a16="http://schemas.microsoft.com/office/drawing/2014/main" id="{D3FA319C-632B-4A70-B639-06A0D71398BD}"/>
            </a:ext>
          </a:extLst>
        </xdr:cNvPr>
        <xdr:cNvSpPr txBox="1"/>
      </xdr:nvSpPr>
      <xdr:spPr>
        <a:xfrm>
          <a:off x="1397009" y="6105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textlink="">
      <xdr:nvSpPr>
        <xdr:cNvPr id="109" name="正方形/長方形 108">
          <a:extLst>
            <a:ext uri="{FF2B5EF4-FFF2-40B4-BE49-F238E27FC236}">
              <a16:creationId xmlns:a16="http://schemas.microsoft.com/office/drawing/2014/main" id="{42FC651F-7B82-4535-9255-F7C6D36352B7}"/>
            </a:ext>
          </a:extLst>
        </xdr:cNvPr>
        <xdr:cNvSpPr/>
      </xdr:nvSpPr>
      <xdr:spPr>
        <a:xfrm>
          <a:off x="9971405" y="4180205"/>
          <a:ext cx="3716020" cy="3060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textlink="">
      <xdr:nvSpPr>
        <xdr:cNvPr id="110" name="正方形/長方形 109">
          <a:extLst>
            <a:ext uri="{FF2B5EF4-FFF2-40B4-BE49-F238E27FC236}">
              <a16:creationId xmlns:a16="http://schemas.microsoft.com/office/drawing/2014/main" id="{50C7809E-98F1-4BBE-A84B-23F76085C437}"/>
            </a:ext>
          </a:extLst>
        </xdr:cNvPr>
        <xdr:cNvSpPr/>
      </xdr:nvSpPr>
      <xdr:spPr>
        <a:xfrm>
          <a:off x="10904488" y="4538917"/>
          <a:ext cx="920214"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39364</xdr:colOff>
      <xdr:row>22</xdr:row>
      <xdr:rowOff>64546</xdr:rowOff>
    </xdr:from>
    <xdr:to>
      <xdr:col>75</xdr:col>
      <xdr:colOff>132085</xdr:colOff>
      <xdr:row>24</xdr:row>
      <xdr:rowOff>30705</xdr:rowOff>
    </xdr:to>
    <xdr:sp textlink="">
      <xdr:nvSpPr>
        <xdr:cNvPr id="111" name="正方形/長方形 110">
          <a:extLst>
            <a:ext uri="{FF2B5EF4-FFF2-40B4-BE49-F238E27FC236}">
              <a16:creationId xmlns:a16="http://schemas.microsoft.com/office/drawing/2014/main" id="{6645FDA6-C407-4FF3-AD86-1460E2CDF385}"/>
            </a:ext>
          </a:extLst>
        </xdr:cNvPr>
        <xdr:cNvSpPr/>
      </xdr:nvSpPr>
      <xdr:spPr>
        <a:xfrm>
          <a:off x="12208504" y="4522246"/>
          <a:ext cx="763281"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[ 62.2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textlink="">
      <xdr:nvSpPr>
        <xdr:cNvPr id="112" name="正方形/長方形 111">
          <a:extLst>
            <a:ext uri="{FF2B5EF4-FFF2-40B4-BE49-F238E27FC236}">
              <a16:creationId xmlns:a16="http://schemas.microsoft.com/office/drawing/2014/main" id="{4EA70326-EC31-4677-A265-3435EA7A84A7}"/>
            </a:ext>
          </a:extLst>
        </xdr:cNvPr>
        <xdr:cNvSpPr/>
      </xdr:nvSpPr>
      <xdr:spPr>
        <a:xfrm>
          <a:off x="1365948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textlink="">
      <xdr:nvSpPr>
        <xdr:cNvPr id="113" name="正方形/長方形 112">
          <a:extLst>
            <a:ext uri="{FF2B5EF4-FFF2-40B4-BE49-F238E27FC236}">
              <a16:creationId xmlns:a16="http://schemas.microsoft.com/office/drawing/2014/main" id="{CF5B3105-0F86-418C-BCBB-6D3BCE0F29E5}"/>
            </a:ext>
          </a:extLst>
        </xdr:cNvPr>
        <xdr:cNvSpPr/>
      </xdr:nvSpPr>
      <xdr:spPr>
        <a:xfrm>
          <a:off x="1365948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textlink="">
      <xdr:nvSpPr>
        <xdr:cNvPr id="114" name="正方形/長方形 113">
          <a:extLst>
            <a:ext uri="{FF2B5EF4-FFF2-40B4-BE49-F238E27FC236}">
              <a16:creationId xmlns:a16="http://schemas.microsoft.com/office/drawing/2014/main" id="{E9E3E608-6FD0-40BB-A2C8-F73B4A84E1F0}"/>
            </a:ext>
          </a:extLst>
        </xdr:cNvPr>
        <xdr:cNvSpPr/>
      </xdr:nvSpPr>
      <xdr:spPr>
        <a:xfrm>
          <a:off x="1500060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textlink="">
      <xdr:nvSpPr>
        <xdr:cNvPr id="115" name="正方形/長方形 114">
          <a:extLst>
            <a:ext uri="{FF2B5EF4-FFF2-40B4-BE49-F238E27FC236}">
              <a16:creationId xmlns:a16="http://schemas.microsoft.com/office/drawing/2014/main" id="{99F31D41-7F62-45B8-8282-7C5D6767C03B}"/>
            </a:ext>
          </a:extLst>
        </xdr:cNvPr>
        <xdr:cNvSpPr/>
      </xdr:nvSpPr>
      <xdr:spPr>
        <a:xfrm>
          <a:off x="1500060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textlink="">
      <xdr:nvSpPr>
        <xdr:cNvPr id="116" name="正方形/長方形 115">
          <a:extLst>
            <a:ext uri="{FF2B5EF4-FFF2-40B4-BE49-F238E27FC236}">
              <a16:creationId xmlns:a16="http://schemas.microsoft.com/office/drawing/2014/main" id="{ABD3E249-2BF7-4A52-BEE5-CFE58D96E82C}"/>
            </a:ext>
          </a:extLst>
        </xdr:cNvPr>
        <xdr:cNvSpPr/>
      </xdr:nvSpPr>
      <xdr:spPr>
        <a:xfrm>
          <a:off x="1644586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96</xdr:col>
      <xdr:colOff>85725</xdr:colOff>
      <xdr:row>22</xdr:row>
      <xdr:rowOff>28575</xdr:rowOff>
    </xdr:from>
    <xdr:to>
      <xdr:col>104</xdr:col>
      <xdr:colOff>85725</xdr:colOff>
      <xdr:row>23</xdr:row>
      <xdr:rowOff>111125</xdr:rowOff>
    </xdr:to>
    <xdr:sp textlink="">
      <xdr:nvSpPr>
        <xdr:cNvPr id="117" name="正方形/長方形 116">
          <a:extLst>
            <a:ext uri="{FF2B5EF4-FFF2-40B4-BE49-F238E27FC236}">
              <a16:creationId xmlns:a16="http://schemas.microsoft.com/office/drawing/2014/main" id="{560268ED-19EE-47F0-8A7A-69F8D51C82DE}"/>
            </a:ext>
          </a:extLst>
        </xdr:cNvPr>
        <xdr:cNvSpPr/>
      </xdr:nvSpPr>
      <xdr:spPr>
        <a:xfrm>
          <a:off x="1644586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textlink="">
      <xdr:nvSpPr>
        <xdr:cNvPr id="118" name="正方形/長方形 117">
          <a:extLst>
            <a:ext uri="{FF2B5EF4-FFF2-40B4-BE49-F238E27FC236}">
              <a16:creationId xmlns:a16="http://schemas.microsoft.com/office/drawing/2014/main" id="{F07541B9-9C35-4EDF-89AE-B04658FD592F}"/>
            </a:ext>
          </a:extLst>
        </xdr:cNvPr>
        <xdr:cNvSpPr/>
      </xdr:nvSpPr>
      <xdr:spPr>
        <a:xfrm>
          <a:off x="9971405" y="4859655"/>
          <a:ext cx="371602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textlink="">
      <xdr:nvSpPr>
        <xdr:cNvPr id="119" name="正方形/長方形 118">
          <a:extLst>
            <a:ext uri="{FF2B5EF4-FFF2-40B4-BE49-F238E27FC236}">
              <a16:creationId xmlns:a16="http://schemas.microsoft.com/office/drawing/2014/main" id="{345346DC-C1CF-405C-B903-0CE16DF5AC28}"/>
            </a:ext>
          </a:extLst>
        </xdr:cNvPr>
        <xdr:cNvSpPr/>
      </xdr:nvSpPr>
      <xdr:spPr>
        <a:xfrm>
          <a:off x="13931265" y="485965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textlink="">
      <xdr:nvSpPr>
        <xdr:cNvPr id="120" name="正方形/長方形 119">
          <a:extLst>
            <a:ext uri="{FF2B5EF4-FFF2-40B4-BE49-F238E27FC236}">
              <a16:creationId xmlns:a16="http://schemas.microsoft.com/office/drawing/2014/main" id="{CB0826BE-48A1-498F-B8E9-B17097F4B76C}"/>
            </a:ext>
          </a:extLst>
        </xdr:cNvPr>
        <xdr:cNvSpPr/>
      </xdr:nvSpPr>
      <xdr:spPr>
        <a:xfrm>
          <a:off x="13931265" y="492315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textlink="" fLocksText="0">
      <xdr:nvSpPr>
        <xdr:cNvPr id="121" name="テキスト ボックス 120">
          <a:extLst>
            <a:ext uri="{FF2B5EF4-FFF2-40B4-BE49-F238E27FC236}">
              <a16:creationId xmlns:a16="http://schemas.microsoft.com/office/drawing/2014/main" id="{48CBC100-27B5-424C-BDF1-EB429650F307}"/>
            </a:ext>
          </a:extLst>
        </xdr:cNvPr>
        <xdr:cNvSpPr txBox="1"/>
      </xdr:nvSpPr>
      <xdr:spPr>
        <a:xfrm>
          <a:off x="14007465" y="514413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債務償還比率は類似団体平均を下回っており、主な要因としては、公共事業債や建築事業債等による既発行債の償還が随時終了し、新規発行が抑制されていることが考えられる。今後も、将来に多額の負担を残すことのないよう適正な財政運営に努める。</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textlink="">
      <xdr:nvSpPr>
        <xdr:cNvPr id="122" name="テキスト ボックス 121">
          <a:extLst>
            <a:ext uri="{FF2B5EF4-FFF2-40B4-BE49-F238E27FC236}">
              <a16:creationId xmlns:a16="http://schemas.microsoft.com/office/drawing/2014/main" id="{C84BB4D9-A34E-4FE6-A879-D6FF7F501088}"/>
            </a:ext>
          </a:extLst>
        </xdr:cNvPr>
        <xdr:cNvSpPr txBox="1"/>
      </xdr:nvSpPr>
      <xdr:spPr>
        <a:xfrm>
          <a:off x="9933305" y="467296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3" name="直線コネクタ 122">
          <a:extLst>
            <a:ext uri="{FF2B5EF4-FFF2-40B4-BE49-F238E27FC236}">
              <a16:creationId xmlns:a16="http://schemas.microsoft.com/office/drawing/2014/main" id="{7F3A49A4-9C58-4FB8-AAF2-4978F9D8882A}"/>
            </a:ext>
          </a:extLst>
        </xdr:cNvPr>
        <xdr:cNvCxnSpPr/>
      </xdr:nvCxnSpPr>
      <xdr:spPr>
        <a:xfrm>
          <a:off x="9971405" y="697293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textlink="">
      <xdr:nvSpPr>
        <xdr:cNvPr id="124" name="テキスト ボックス 123">
          <a:extLst>
            <a:ext uri="{FF2B5EF4-FFF2-40B4-BE49-F238E27FC236}">
              <a16:creationId xmlns:a16="http://schemas.microsoft.com/office/drawing/2014/main" id="{043A8D1F-7D29-4593-9776-5F06CA6A1DC4}"/>
            </a:ext>
          </a:extLst>
        </xdr:cNvPr>
        <xdr:cNvSpPr txBox="1"/>
      </xdr:nvSpPr>
      <xdr:spPr>
        <a:xfrm>
          <a:off x="9486041" y="687913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5" name="直線コネクタ 124">
          <a:extLst>
            <a:ext uri="{FF2B5EF4-FFF2-40B4-BE49-F238E27FC236}">
              <a16:creationId xmlns:a16="http://schemas.microsoft.com/office/drawing/2014/main" id="{986ADC5E-5EAD-4D17-BCB1-89507EF2E320}"/>
            </a:ext>
          </a:extLst>
        </xdr:cNvPr>
        <xdr:cNvCxnSpPr/>
      </xdr:nvCxnSpPr>
      <xdr:spPr>
        <a:xfrm>
          <a:off x="9971405" y="662072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textlink="">
      <xdr:nvSpPr>
        <xdr:cNvPr id="126" name="テキスト ボックス 125">
          <a:extLst>
            <a:ext uri="{FF2B5EF4-FFF2-40B4-BE49-F238E27FC236}">
              <a16:creationId xmlns:a16="http://schemas.microsoft.com/office/drawing/2014/main" id="{A5F2B759-F542-4436-83D3-F4D6C5F2A808}"/>
            </a:ext>
          </a:extLst>
        </xdr:cNvPr>
        <xdr:cNvSpPr txBox="1"/>
      </xdr:nvSpPr>
      <xdr:spPr>
        <a:xfrm>
          <a:off x="9486041" y="652692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7" name="直線コネクタ 126">
          <a:extLst>
            <a:ext uri="{FF2B5EF4-FFF2-40B4-BE49-F238E27FC236}">
              <a16:creationId xmlns:a16="http://schemas.microsoft.com/office/drawing/2014/main" id="{2036324C-A4EF-493A-99A7-76A28DEE0F48}"/>
            </a:ext>
          </a:extLst>
        </xdr:cNvPr>
        <xdr:cNvCxnSpPr/>
      </xdr:nvCxnSpPr>
      <xdr:spPr>
        <a:xfrm>
          <a:off x="9971405" y="626850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textlink="">
      <xdr:nvSpPr>
        <xdr:cNvPr id="128" name="テキスト ボックス 127">
          <a:extLst>
            <a:ext uri="{FF2B5EF4-FFF2-40B4-BE49-F238E27FC236}">
              <a16:creationId xmlns:a16="http://schemas.microsoft.com/office/drawing/2014/main" id="{92780216-B902-4FBE-95A6-0C480D54E060}"/>
            </a:ext>
          </a:extLst>
        </xdr:cNvPr>
        <xdr:cNvSpPr txBox="1"/>
      </xdr:nvSpPr>
      <xdr:spPr>
        <a:xfrm>
          <a:off x="9542936" y="617470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9" name="直線コネクタ 128">
          <a:extLst>
            <a:ext uri="{FF2B5EF4-FFF2-40B4-BE49-F238E27FC236}">
              <a16:creationId xmlns:a16="http://schemas.microsoft.com/office/drawing/2014/main" id="{B8920314-CBCE-4D45-A291-2315743B6583}"/>
            </a:ext>
          </a:extLst>
        </xdr:cNvPr>
        <xdr:cNvCxnSpPr/>
      </xdr:nvCxnSpPr>
      <xdr:spPr>
        <a:xfrm>
          <a:off x="9971405" y="591629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textlink="">
      <xdr:nvSpPr>
        <xdr:cNvPr id="130" name="テキスト ボックス 129">
          <a:extLst>
            <a:ext uri="{FF2B5EF4-FFF2-40B4-BE49-F238E27FC236}">
              <a16:creationId xmlns:a16="http://schemas.microsoft.com/office/drawing/2014/main" id="{DB5D9A96-50DB-4B4A-9682-0B96A9FF2199}"/>
            </a:ext>
          </a:extLst>
        </xdr:cNvPr>
        <xdr:cNvSpPr txBox="1"/>
      </xdr:nvSpPr>
      <xdr:spPr>
        <a:xfrm>
          <a:off x="9542936" y="582249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1" name="直線コネクタ 130">
          <a:extLst>
            <a:ext uri="{FF2B5EF4-FFF2-40B4-BE49-F238E27FC236}">
              <a16:creationId xmlns:a16="http://schemas.microsoft.com/office/drawing/2014/main" id="{82DBA7C6-E8F6-4AF6-9211-CD9FBC5A065E}"/>
            </a:ext>
          </a:extLst>
        </xdr:cNvPr>
        <xdr:cNvCxnSpPr/>
      </xdr:nvCxnSpPr>
      <xdr:spPr>
        <a:xfrm>
          <a:off x="9971405" y="556408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textlink="">
      <xdr:nvSpPr>
        <xdr:cNvPr id="132" name="テキスト ボックス 131">
          <a:extLst>
            <a:ext uri="{FF2B5EF4-FFF2-40B4-BE49-F238E27FC236}">
              <a16:creationId xmlns:a16="http://schemas.microsoft.com/office/drawing/2014/main" id="{0D44D16A-D8F1-4DCC-9D3E-DD1DA80642E9}"/>
            </a:ext>
          </a:extLst>
        </xdr:cNvPr>
        <xdr:cNvSpPr txBox="1"/>
      </xdr:nvSpPr>
      <xdr:spPr>
        <a:xfrm>
          <a:off x="9542936" y="547028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3" name="直線コネクタ 132">
          <a:extLst>
            <a:ext uri="{FF2B5EF4-FFF2-40B4-BE49-F238E27FC236}">
              <a16:creationId xmlns:a16="http://schemas.microsoft.com/office/drawing/2014/main" id="{F3FB5A1F-B7EF-4A23-896B-66FCF3411B34}"/>
            </a:ext>
          </a:extLst>
        </xdr:cNvPr>
        <xdr:cNvCxnSpPr/>
      </xdr:nvCxnSpPr>
      <xdr:spPr>
        <a:xfrm>
          <a:off x="9971405" y="521186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textlink="">
      <xdr:nvSpPr>
        <xdr:cNvPr id="134" name="テキスト ボックス 133">
          <a:extLst>
            <a:ext uri="{FF2B5EF4-FFF2-40B4-BE49-F238E27FC236}">
              <a16:creationId xmlns:a16="http://schemas.microsoft.com/office/drawing/2014/main" id="{FCF61144-AD5A-4C58-9225-02643BC1C2B8}"/>
            </a:ext>
          </a:extLst>
        </xdr:cNvPr>
        <xdr:cNvSpPr txBox="1"/>
      </xdr:nvSpPr>
      <xdr:spPr>
        <a:xfrm>
          <a:off x="9645528" y="512187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72FD9D70-F86E-4F1A-935C-5291DB2A0B72}"/>
            </a:ext>
          </a:extLst>
        </xdr:cNvPr>
        <xdr:cNvCxnSpPr/>
      </xdr:nvCxnSpPr>
      <xdr:spPr>
        <a:xfrm>
          <a:off x="9971405" y="485965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textlink="">
      <xdr:nvSpPr>
        <xdr:cNvPr id="136" name="債務償還比率グラフ枠">
          <a:extLst>
            <a:ext uri="{FF2B5EF4-FFF2-40B4-BE49-F238E27FC236}">
              <a16:creationId xmlns:a16="http://schemas.microsoft.com/office/drawing/2014/main" id="{D2FD26FB-043E-4442-8DBA-E9B0A8733F42}"/>
            </a:ext>
          </a:extLst>
        </xdr:cNvPr>
        <xdr:cNvSpPr/>
      </xdr:nvSpPr>
      <xdr:spPr>
        <a:xfrm>
          <a:off x="9971405" y="4859655"/>
          <a:ext cx="371602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33</xdr:row>
      <xdr:rowOff>152231</xdr:rowOff>
    </xdr:to>
    <xdr:cxnSp macro="">
      <xdr:nvCxnSpPr>
        <xdr:cNvPr id="137" name="直線コネクタ 136">
          <a:extLst>
            <a:ext uri="{FF2B5EF4-FFF2-40B4-BE49-F238E27FC236}">
              <a16:creationId xmlns:a16="http://schemas.microsoft.com/office/drawing/2014/main" id="{A2632C25-3CEC-492D-9CAF-D10B30B93274}"/>
            </a:ext>
          </a:extLst>
        </xdr:cNvPr>
        <xdr:cNvCxnSpPr/>
      </xdr:nvCxnSpPr>
      <xdr:spPr>
        <a:xfrm flipV="1">
          <a:off x="13027660" y="5211868"/>
          <a:ext cx="1269" cy="12421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156058</xdr:rowOff>
    </xdr:from>
    <xdr:ext cx="560923" cy="259045"/>
    <xdr:sp textlink="">
      <xdr:nvSpPr>
        <xdr:cNvPr id="138" name="債務償還比率最小値テキスト">
          <a:extLst>
            <a:ext uri="{FF2B5EF4-FFF2-40B4-BE49-F238E27FC236}">
              <a16:creationId xmlns:a16="http://schemas.microsoft.com/office/drawing/2014/main" id="{1E23E99D-5C5E-47F2-B1DA-EDFB78CBE261}"/>
            </a:ext>
          </a:extLst>
        </xdr:cNvPr>
        <xdr:cNvSpPr txBox="1"/>
      </xdr:nvSpPr>
      <xdr:spPr>
        <a:xfrm>
          <a:off x="13080365" y="6457798"/>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152231</xdr:rowOff>
    </xdr:from>
    <xdr:to>
      <xdr:col>76</xdr:col>
      <xdr:colOff>111125</xdr:colOff>
      <xdr:row>33</xdr:row>
      <xdr:rowOff>152231</xdr:rowOff>
    </xdr:to>
    <xdr:cxnSp macro="">
      <xdr:nvCxnSpPr>
        <xdr:cNvPr id="139" name="直線コネクタ 138">
          <a:extLst>
            <a:ext uri="{FF2B5EF4-FFF2-40B4-BE49-F238E27FC236}">
              <a16:creationId xmlns:a16="http://schemas.microsoft.com/office/drawing/2014/main" id="{94A98CA4-8F31-4120-B867-6F876BBD276D}"/>
            </a:ext>
          </a:extLst>
        </xdr:cNvPr>
        <xdr:cNvCxnSpPr/>
      </xdr:nvCxnSpPr>
      <xdr:spPr>
        <a:xfrm>
          <a:off x="12963525" y="645397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textlink="">
      <xdr:nvSpPr>
        <xdr:cNvPr id="140" name="債務償還比率最大値テキスト">
          <a:extLst>
            <a:ext uri="{FF2B5EF4-FFF2-40B4-BE49-F238E27FC236}">
              <a16:creationId xmlns:a16="http://schemas.microsoft.com/office/drawing/2014/main" id="{8933F7E7-B4F3-4827-887E-E69B689A1AA6}"/>
            </a:ext>
          </a:extLst>
        </xdr:cNvPr>
        <xdr:cNvSpPr txBox="1"/>
      </xdr:nvSpPr>
      <xdr:spPr>
        <a:xfrm>
          <a:off x="13080365" y="499090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1" name="直線コネクタ 140">
          <a:extLst>
            <a:ext uri="{FF2B5EF4-FFF2-40B4-BE49-F238E27FC236}">
              <a16:creationId xmlns:a16="http://schemas.microsoft.com/office/drawing/2014/main" id="{6D1F56B0-AD41-480F-9D01-B655F3AB8856}"/>
            </a:ext>
          </a:extLst>
        </xdr:cNvPr>
        <xdr:cNvCxnSpPr/>
      </xdr:nvCxnSpPr>
      <xdr:spPr>
        <a:xfrm>
          <a:off x="12963525" y="521186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14206</xdr:rowOff>
    </xdr:from>
    <xdr:ext cx="469744" cy="259045"/>
    <xdr:sp textlink="">
      <xdr:nvSpPr>
        <xdr:cNvPr id="142" name="債務償還比率平均値テキスト">
          <a:extLst>
            <a:ext uri="{FF2B5EF4-FFF2-40B4-BE49-F238E27FC236}">
              <a16:creationId xmlns:a16="http://schemas.microsoft.com/office/drawing/2014/main" id="{2AAE9642-1058-44F3-A6E8-013C060BFCCA}"/>
            </a:ext>
          </a:extLst>
        </xdr:cNvPr>
        <xdr:cNvSpPr txBox="1"/>
      </xdr:nvSpPr>
      <xdr:spPr>
        <a:xfrm>
          <a:off x="13080365" y="564538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35779</xdr:rowOff>
    </xdr:from>
    <xdr:to>
      <xdr:col>76</xdr:col>
      <xdr:colOff>73025</xdr:colOff>
      <xdr:row>29</xdr:row>
      <xdr:rowOff>137379</xdr:rowOff>
    </xdr:to>
    <xdr:sp textlink="">
      <xdr:nvSpPr>
        <xdr:cNvPr id="143" name="フローチャート: 判断 142">
          <a:extLst>
            <a:ext uri="{FF2B5EF4-FFF2-40B4-BE49-F238E27FC236}">
              <a16:creationId xmlns:a16="http://schemas.microsoft.com/office/drawing/2014/main" id="{7DB917D7-D79E-43B7-AC00-059E85C7E42E}"/>
            </a:ext>
          </a:extLst>
        </xdr:cNvPr>
        <xdr:cNvSpPr/>
      </xdr:nvSpPr>
      <xdr:spPr>
        <a:xfrm>
          <a:off x="13001625" y="566695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33740</xdr:rowOff>
    </xdr:from>
    <xdr:to>
      <xdr:col>72</xdr:col>
      <xdr:colOff>123825</xdr:colOff>
      <xdr:row>29</xdr:row>
      <xdr:rowOff>135340</xdr:rowOff>
    </xdr:to>
    <xdr:sp textlink="">
      <xdr:nvSpPr>
        <xdr:cNvPr id="144" name="フローチャート: 判断 143">
          <a:extLst>
            <a:ext uri="{FF2B5EF4-FFF2-40B4-BE49-F238E27FC236}">
              <a16:creationId xmlns:a16="http://schemas.microsoft.com/office/drawing/2014/main" id="{061C74F2-9081-4B50-9190-09D33A29D24D}"/>
            </a:ext>
          </a:extLst>
        </xdr:cNvPr>
        <xdr:cNvSpPr/>
      </xdr:nvSpPr>
      <xdr:spPr>
        <a:xfrm>
          <a:off x="12359005" y="5664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48493</xdr:rowOff>
    </xdr:from>
    <xdr:to>
      <xdr:col>68</xdr:col>
      <xdr:colOff>123825</xdr:colOff>
      <xdr:row>29</xdr:row>
      <xdr:rowOff>150093</xdr:rowOff>
    </xdr:to>
    <xdr:sp textlink="">
      <xdr:nvSpPr>
        <xdr:cNvPr id="145" name="フローチャート: 判断 144">
          <a:extLst>
            <a:ext uri="{FF2B5EF4-FFF2-40B4-BE49-F238E27FC236}">
              <a16:creationId xmlns:a16="http://schemas.microsoft.com/office/drawing/2014/main" id="{D2BF47D8-D35E-4E29-8250-8A5F0C8CAFDA}"/>
            </a:ext>
          </a:extLst>
        </xdr:cNvPr>
        <xdr:cNvSpPr/>
      </xdr:nvSpPr>
      <xdr:spPr>
        <a:xfrm>
          <a:off x="11688445" y="5679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163880</xdr:rowOff>
    </xdr:from>
    <xdr:to>
      <xdr:col>64</xdr:col>
      <xdr:colOff>123825</xdr:colOff>
      <xdr:row>30</xdr:row>
      <xdr:rowOff>94030</xdr:rowOff>
    </xdr:to>
    <xdr:sp textlink="">
      <xdr:nvSpPr>
        <xdr:cNvPr id="146" name="フローチャート: 判断 145">
          <a:extLst>
            <a:ext uri="{FF2B5EF4-FFF2-40B4-BE49-F238E27FC236}">
              <a16:creationId xmlns:a16="http://schemas.microsoft.com/office/drawing/2014/main" id="{C66F846A-CD12-4442-AD25-56E81548A2E2}"/>
            </a:ext>
          </a:extLst>
        </xdr:cNvPr>
        <xdr:cNvSpPr/>
      </xdr:nvSpPr>
      <xdr:spPr>
        <a:xfrm>
          <a:off x="11017885" y="57950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87425</xdr:rowOff>
    </xdr:from>
    <xdr:to>
      <xdr:col>60</xdr:col>
      <xdr:colOff>123825</xdr:colOff>
      <xdr:row>31</xdr:row>
      <xdr:rowOff>17575</xdr:rowOff>
    </xdr:to>
    <xdr:sp textlink="">
      <xdr:nvSpPr>
        <xdr:cNvPr id="147" name="フローチャート: 判断 146">
          <a:extLst>
            <a:ext uri="{FF2B5EF4-FFF2-40B4-BE49-F238E27FC236}">
              <a16:creationId xmlns:a16="http://schemas.microsoft.com/office/drawing/2014/main" id="{69D14086-B2EC-4082-84A0-D5EDD51C0BAB}"/>
            </a:ext>
          </a:extLst>
        </xdr:cNvPr>
        <xdr:cNvSpPr/>
      </xdr:nvSpPr>
      <xdr:spPr>
        <a:xfrm>
          <a:off x="10347325" y="588624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textlink="">
      <xdr:nvSpPr>
        <xdr:cNvPr id="148" name="テキスト ボックス 147">
          <a:extLst>
            <a:ext uri="{FF2B5EF4-FFF2-40B4-BE49-F238E27FC236}">
              <a16:creationId xmlns:a16="http://schemas.microsoft.com/office/drawing/2014/main" id="{3AC7840E-EBA2-48B4-9488-DE49D9FC4EB5}"/>
            </a:ext>
          </a:extLst>
        </xdr:cNvPr>
        <xdr:cNvSpPr txBox="1"/>
      </xdr:nvSpPr>
      <xdr:spPr>
        <a:xfrm>
          <a:off x="1287462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textlink="">
      <xdr:nvSpPr>
        <xdr:cNvPr id="149" name="テキスト ボックス 148">
          <a:extLst>
            <a:ext uri="{FF2B5EF4-FFF2-40B4-BE49-F238E27FC236}">
              <a16:creationId xmlns:a16="http://schemas.microsoft.com/office/drawing/2014/main" id="{F466FECE-F77F-434C-919E-A1625B626965}"/>
            </a:ext>
          </a:extLst>
        </xdr:cNvPr>
        <xdr:cNvSpPr txBox="1"/>
      </xdr:nvSpPr>
      <xdr:spPr>
        <a:xfrm>
          <a:off x="1225486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textlink="">
      <xdr:nvSpPr>
        <xdr:cNvPr id="150" name="テキスト ボックス 149">
          <a:extLst>
            <a:ext uri="{FF2B5EF4-FFF2-40B4-BE49-F238E27FC236}">
              <a16:creationId xmlns:a16="http://schemas.microsoft.com/office/drawing/2014/main" id="{6694D860-781B-4F23-AC18-66CB622327AA}"/>
            </a:ext>
          </a:extLst>
        </xdr:cNvPr>
        <xdr:cNvSpPr txBox="1"/>
      </xdr:nvSpPr>
      <xdr:spPr>
        <a:xfrm>
          <a:off x="1158430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textlink="">
      <xdr:nvSpPr>
        <xdr:cNvPr id="151" name="テキスト ボックス 150">
          <a:extLst>
            <a:ext uri="{FF2B5EF4-FFF2-40B4-BE49-F238E27FC236}">
              <a16:creationId xmlns:a16="http://schemas.microsoft.com/office/drawing/2014/main" id="{532CB09A-A5BC-410D-92EF-C1F32BDE35CC}"/>
            </a:ext>
          </a:extLst>
        </xdr:cNvPr>
        <xdr:cNvSpPr txBox="1"/>
      </xdr:nvSpPr>
      <xdr:spPr>
        <a:xfrm>
          <a:off x="1091374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textlink="">
      <xdr:nvSpPr>
        <xdr:cNvPr id="152" name="テキスト ボックス 151">
          <a:extLst>
            <a:ext uri="{FF2B5EF4-FFF2-40B4-BE49-F238E27FC236}">
              <a16:creationId xmlns:a16="http://schemas.microsoft.com/office/drawing/2014/main" id="{8742A127-7A25-405E-8C83-46F20DA964AF}"/>
            </a:ext>
          </a:extLst>
        </xdr:cNvPr>
        <xdr:cNvSpPr txBox="1"/>
      </xdr:nvSpPr>
      <xdr:spPr>
        <a:xfrm>
          <a:off x="1024318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26</xdr:row>
      <xdr:rowOff>107414</xdr:rowOff>
    </xdr:from>
    <xdr:to>
      <xdr:col>76</xdr:col>
      <xdr:colOff>73025</xdr:colOff>
      <xdr:row>27</xdr:row>
      <xdr:rowOff>37564</xdr:rowOff>
    </xdr:to>
    <xdr:sp textlink="">
      <xdr:nvSpPr>
        <xdr:cNvPr id="153" name="楕円 152">
          <a:extLst>
            <a:ext uri="{FF2B5EF4-FFF2-40B4-BE49-F238E27FC236}">
              <a16:creationId xmlns:a16="http://schemas.microsoft.com/office/drawing/2014/main" id="{08194452-AB3C-43BC-A8DB-D68AB01E764F}"/>
            </a:ext>
          </a:extLst>
        </xdr:cNvPr>
        <xdr:cNvSpPr/>
      </xdr:nvSpPr>
      <xdr:spPr>
        <a:xfrm>
          <a:off x="13001625" y="523567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26</xdr:row>
      <xdr:rowOff>22341</xdr:rowOff>
    </xdr:from>
    <xdr:ext cx="405111" cy="259045"/>
    <xdr:sp textlink="">
      <xdr:nvSpPr>
        <xdr:cNvPr id="154" name="債務償還比率該当値テキスト">
          <a:extLst>
            <a:ext uri="{FF2B5EF4-FFF2-40B4-BE49-F238E27FC236}">
              <a16:creationId xmlns:a16="http://schemas.microsoft.com/office/drawing/2014/main" id="{442133F2-5FBF-43F8-AE7A-146570C17BA6}"/>
            </a:ext>
          </a:extLst>
        </xdr:cNvPr>
        <xdr:cNvSpPr txBox="1"/>
      </xdr:nvSpPr>
      <xdr:spPr>
        <a:xfrm>
          <a:off x="13080365" y="5150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26</xdr:row>
      <xdr:rowOff>150714</xdr:rowOff>
    </xdr:from>
    <xdr:to>
      <xdr:col>72</xdr:col>
      <xdr:colOff>123825</xdr:colOff>
      <xdr:row>27</xdr:row>
      <xdr:rowOff>80864</xdr:rowOff>
    </xdr:to>
    <xdr:sp textlink="">
      <xdr:nvSpPr>
        <xdr:cNvPr id="155" name="楕円 154">
          <a:extLst>
            <a:ext uri="{FF2B5EF4-FFF2-40B4-BE49-F238E27FC236}">
              <a16:creationId xmlns:a16="http://schemas.microsoft.com/office/drawing/2014/main" id="{C29B29E3-23A5-4769-A5A2-03C191435497}"/>
            </a:ext>
          </a:extLst>
        </xdr:cNvPr>
        <xdr:cNvSpPr/>
      </xdr:nvSpPr>
      <xdr:spPr>
        <a:xfrm>
          <a:off x="12359005" y="527897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26</xdr:row>
      <xdr:rowOff>158214</xdr:rowOff>
    </xdr:from>
    <xdr:to>
      <xdr:col>76</xdr:col>
      <xdr:colOff>22225</xdr:colOff>
      <xdr:row>27</xdr:row>
      <xdr:rowOff>30064</xdr:rowOff>
    </xdr:to>
    <xdr:cxnSp macro="">
      <xdr:nvCxnSpPr>
        <xdr:cNvPr id="156" name="直線コネクタ 155">
          <a:extLst>
            <a:ext uri="{FF2B5EF4-FFF2-40B4-BE49-F238E27FC236}">
              <a16:creationId xmlns:a16="http://schemas.microsoft.com/office/drawing/2014/main" id="{3159BB87-19D7-4BCD-A0E4-84AFD65339B7}"/>
            </a:ext>
          </a:extLst>
        </xdr:cNvPr>
        <xdr:cNvCxnSpPr/>
      </xdr:nvCxnSpPr>
      <xdr:spPr>
        <a:xfrm flipV="1">
          <a:off x="12409805" y="5286474"/>
          <a:ext cx="619760" cy="39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27</xdr:row>
      <xdr:rowOff>2773</xdr:rowOff>
    </xdr:from>
    <xdr:to>
      <xdr:col>68</xdr:col>
      <xdr:colOff>123825</xdr:colOff>
      <xdr:row>27</xdr:row>
      <xdr:rowOff>104373</xdr:rowOff>
    </xdr:to>
    <xdr:sp textlink="">
      <xdr:nvSpPr>
        <xdr:cNvPr id="157" name="楕円 156">
          <a:extLst>
            <a:ext uri="{FF2B5EF4-FFF2-40B4-BE49-F238E27FC236}">
              <a16:creationId xmlns:a16="http://schemas.microsoft.com/office/drawing/2014/main" id="{D6AD3D2F-3026-4E6C-9B6D-EDAD64E6B787}"/>
            </a:ext>
          </a:extLst>
        </xdr:cNvPr>
        <xdr:cNvSpPr/>
      </xdr:nvSpPr>
      <xdr:spPr>
        <a:xfrm>
          <a:off x="11688445" y="5298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27</xdr:row>
      <xdr:rowOff>30064</xdr:rowOff>
    </xdr:from>
    <xdr:to>
      <xdr:col>72</xdr:col>
      <xdr:colOff>73025</xdr:colOff>
      <xdr:row>27</xdr:row>
      <xdr:rowOff>53573</xdr:rowOff>
    </xdr:to>
    <xdr:cxnSp macro="">
      <xdr:nvCxnSpPr>
        <xdr:cNvPr id="158" name="直線コネクタ 157">
          <a:extLst>
            <a:ext uri="{FF2B5EF4-FFF2-40B4-BE49-F238E27FC236}">
              <a16:creationId xmlns:a16="http://schemas.microsoft.com/office/drawing/2014/main" id="{4E6E0895-8575-4FDD-908C-FF097D6A30FE}"/>
            </a:ext>
          </a:extLst>
        </xdr:cNvPr>
        <xdr:cNvCxnSpPr/>
      </xdr:nvCxnSpPr>
      <xdr:spPr>
        <a:xfrm flipV="1">
          <a:off x="11739245" y="5325964"/>
          <a:ext cx="670560" cy="235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27</xdr:row>
      <xdr:rowOff>144907</xdr:rowOff>
    </xdr:from>
    <xdr:to>
      <xdr:col>64</xdr:col>
      <xdr:colOff>123825</xdr:colOff>
      <xdr:row>28</xdr:row>
      <xdr:rowOff>75057</xdr:rowOff>
    </xdr:to>
    <xdr:sp textlink="">
      <xdr:nvSpPr>
        <xdr:cNvPr id="159" name="楕円 158">
          <a:extLst>
            <a:ext uri="{FF2B5EF4-FFF2-40B4-BE49-F238E27FC236}">
              <a16:creationId xmlns:a16="http://schemas.microsoft.com/office/drawing/2014/main" id="{744DAE3E-5AE9-4B79-91BF-C7A4441576BB}"/>
            </a:ext>
          </a:extLst>
        </xdr:cNvPr>
        <xdr:cNvSpPr/>
      </xdr:nvSpPr>
      <xdr:spPr>
        <a:xfrm>
          <a:off x="11017885" y="544080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27</xdr:row>
      <xdr:rowOff>53573</xdr:rowOff>
    </xdr:from>
    <xdr:to>
      <xdr:col>68</xdr:col>
      <xdr:colOff>73025</xdr:colOff>
      <xdr:row>28</xdr:row>
      <xdr:rowOff>24257</xdr:rowOff>
    </xdr:to>
    <xdr:cxnSp macro="">
      <xdr:nvCxnSpPr>
        <xdr:cNvPr id="160" name="直線コネクタ 159">
          <a:extLst>
            <a:ext uri="{FF2B5EF4-FFF2-40B4-BE49-F238E27FC236}">
              <a16:creationId xmlns:a16="http://schemas.microsoft.com/office/drawing/2014/main" id="{F7AB9D42-6A4F-4D8D-B1B0-46A16B784EB5}"/>
            </a:ext>
          </a:extLst>
        </xdr:cNvPr>
        <xdr:cNvCxnSpPr/>
      </xdr:nvCxnSpPr>
      <xdr:spPr>
        <a:xfrm flipV="1">
          <a:off x="11068685" y="5349473"/>
          <a:ext cx="670560" cy="138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29</xdr:row>
      <xdr:rowOff>28342</xdr:rowOff>
    </xdr:from>
    <xdr:to>
      <xdr:col>60</xdr:col>
      <xdr:colOff>123825</xdr:colOff>
      <xdr:row>29</xdr:row>
      <xdr:rowOff>129942</xdr:rowOff>
    </xdr:to>
    <xdr:sp textlink="">
      <xdr:nvSpPr>
        <xdr:cNvPr id="161" name="楕円 160">
          <a:extLst>
            <a:ext uri="{FF2B5EF4-FFF2-40B4-BE49-F238E27FC236}">
              <a16:creationId xmlns:a16="http://schemas.microsoft.com/office/drawing/2014/main" id="{D409DD10-2EA2-4818-A36E-039D355D4ED3}"/>
            </a:ext>
          </a:extLst>
        </xdr:cNvPr>
        <xdr:cNvSpPr/>
      </xdr:nvSpPr>
      <xdr:spPr>
        <a:xfrm>
          <a:off x="10347325" y="5659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28</xdr:row>
      <xdr:rowOff>24257</xdr:rowOff>
    </xdr:from>
    <xdr:to>
      <xdr:col>64</xdr:col>
      <xdr:colOff>73025</xdr:colOff>
      <xdr:row>29</xdr:row>
      <xdr:rowOff>79142</xdr:rowOff>
    </xdr:to>
    <xdr:cxnSp macro="">
      <xdr:nvCxnSpPr>
        <xdr:cNvPr id="162" name="直線コネクタ 161">
          <a:extLst>
            <a:ext uri="{FF2B5EF4-FFF2-40B4-BE49-F238E27FC236}">
              <a16:creationId xmlns:a16="http://schemas.microsoft.com/office/drawing/2014/main" id="{122C239D-3DB9-4BA1-8CC9-BFDD7B861C48}"/>
            </a:ext>
          </a:extLst>
        </xdr:cNvPr>
        <xdr:cNvCxnSpPr/>
      </xdr:nvCxnSpPr>
      <xdr:spPr>
        <a:xfrm flipV="1">
          <a:off x="10398125" y="5487797"/>
          <a:ext cx="670560" cy="222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126467</xdr:rowOff>
    </xdr:from>
    <xdr:ext cx="469744" cy="259045"/>
    <xdr:sp textlink="">
      <xdr:nvSpPr>
        <xdr:cNvPr id="163" name="n_1aveValue債務償還比率">
          <a:extLst>
            <a:ext uri="{FF2B5EF4-FFF2-40B4-BE49-F238E27FC236}">
              <a16:creationId xmlns:a16="http://schemas.microsoft.com/office/drawing/2014/main" id="{5CBBDFAA-F0F0-4F48-A1B5-9F70D068CD8D}"/>
            </a:ext>
          </a:extLst>
        </xdr:cNvPr>
        <xdr:cNvSpPr txBox="1"/>
      </xdr:nvSpPr>
      <xdr:spPr>
        <a:xfrm>
          <a:off x="12185092" y="5757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29</xdr:row>
      <xdr:rowOff>141220</xdr:rowOff>
    </xdr:from>
    <xdr:ext cx="469744" cy="259045"/>
    <xdr:sp textlink="">
      <xdr:nvSpPr>
        <xdr:cNvPr id="164" name="n_2aveValue債務償還比率">
          <a:extLst>
            <a:ext uri="{FF2B5EF4-FFF2-40B4-BE49-F238E27FC236}">
              <a16:creationId xmlns:a16="http://schemas.microsoft.com/office/drawing/2014/main" id="{B286CDC2-C2D5-46B0-B19A-577F24C4714D}"/>
            </a:ext>
          </a:extLst>
        </xdr:cNvPr>
        <xdr:cNvSpPr txBox="1"/>
      </xdr:nvSpPr>
      <xdr:spPr>
        <a:xfrm>
          <a:off x="11527232" y="57724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85157</xdr:rowOff>
    </xdr:from>
    <xdr:ext cx="469744" cy="259045"/>
    <xdr:sp textlink="">
      <xdr:nvSpPr>
        <xdr:cNvPr id="165" name="n_3aveValue債務償還比率">
          <a:extLst>
            <a:ext uri="{FF2B5EF4-FFF2-40B4-BE49-F238E27FC236}">
              <a16:creationId xmlns:a16="http://schemas.microsoft.com/office/drawing/2014/main" id="{7828A754-01E7-499D-B168-9BE7B16246B5}"/>
            </a:ext>
          </a:extLst>
        </xdr:cNvPr>
        <xdr:cNvSpPr txBox="1"/>
      </xdr:nvSpPr>
      <xdr:spPr>
        <a:xfrm>
          <a:off x="10856672" y="5883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8702</xdr:rowOff>
    </xdr:from>
    <xdr:ext cx="469744" cy="259045"/>
    <xdr:sp textlink="">
      <xdr:nvSpPr>
        <xdr:cNvPr id="166" name="n_4aveValue債務償還比率">
          <a:extLst>
            <a:ext uri="{FF2B5EF4-FFF2-40B4-BE49-F238E27FC236}">
              <a16:creationId xmlns:a16="http://schemas.microsoft.com/office/drawing/2014/main" id="{A24F97CD-AE87-4088-8891-616448BCFB1B}"/>
            </a:ext>
          </a:extLst>
        </xdr:cNvPr>
        <xdr:cNvSpPr txBox="1"/>
      </xdr:nvSpPr>
      <xdr:spPr>
        <a:xfrm>
          <a:off x="10186112" y="59751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48269</xdr:colOff>
      <xdr:row>25</xdr:row>
      <xdr:rowOff>97391</xdr:rowOff>
    </xdr:from>
    <xdr:ext cx="405111" cy="259045"/>
    <xdr:sp textlink="">
      <xdr:nvSpPr>
        <xdr:cNvPr id="167" name="n_1mainValue債務償還比率">
          <a:extLst>
            <a:ext uri="{FF2B5EF4-FFF2-40B4-BE49-F238E27FC236}">
              <a16:creationId xmlns:a16="http://schemas.microsoft.com/office/drawing/2014/main" id="{12BEDE9B-E3B9-4D07-B4BC-B20FE647BBD4}"/>
            </a:ext>
          </a:extLst>
        </xdr:cNvPr>
        <xdr:cNvSpPr txBox="1"/>
      </xdr:nvSpPr>
      <xdr:spPr>
        <a:xfrm>
          <a:off x="12217409" y="50580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25</xdr:row>
      <xdr:rowOff>120900</xdr:rowOff>
    </xdr:from>
    <xdr:ext cx="469744" cy="259045"/>
    <xdr:sp textlink="">
      <xdr:nvSpPr>
        <xdr:cNvPr id="168" name="n_2mainValue債務償還比率">
          <a:extLst>
            <a:ext uri="{FF2B5EF4-FFF2-40B4-BE49-F238E27FC236}">
              <a16:creationId xmlns:a16="http://schemas.microsoft.com/office/drawing/2014/main" id="{2207EB55-2F91-4890-AB14-BEA6F9815056}"/>
            </a:ext>
          </a:extLst>
        </xdr:cNvPr>
        <xdr:cNvSpPr txBox="1"/>
      </xdr:nvSpPr>
      <xdr:spPr>
        <a:xfrm>
          <a:off x="11527232" y="50815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91584</xdr:rowOff>
    </xdr:from>
    <xdr:ext cx="469744" cy="259045"/>
    <xdr:sp textlink="">
      <xdr:nvSpPr>
        <xdr:cNvPr id="169" name="n_3mainValue債務償還比率">
          <a:extLst>
            <a:ext uri="{FF2B5EF4-FFF2-40B4-BE49-F238E27FC236}">
              <a16:creationId xmlns:a16="http://schemas.microsoft.com/office/drawing/2014/main" id="{97F76B08-325D-45EC-8580-599CE03DD45E}"/>
            </a:ext>
          </a:extLst>
        </xdr:cNvPr>
        <xdr:cNvSpPr txBox="1"/>
      </xdr:nvSpPr>
      <xdr:spPr>
        <a:xfrm>
          <a:off x="10856672" y="5219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146469</xdr:rowOff>
    </xdr:from>
    <xdr:ext cx="469744" cy="259045"/>
    <xdr:sp textlink="">
      <xdr:nvSpPr>
        <xdr:cNvPr id="170" name="n_4mainValue債務償還比率">
          <a:extLst>
            <a:ext uri="{FF2B5EF4-FFF2-40B4-BE49-F238E27FC236}">
              <a16:creationId xmlns:a16="http://schemas.microsoft.com/office/drawing/2014/main" id="{4F560221-E174-4740-83A7-7B7850A5AB94}"/>
            </a:ext>
          </a:extLst>
        </xdr:cNvPr>
        <xdr:cNvSpPr txBox="1"/>
      </xdr:nvSpPr>
      <xdr:spPr>
        <a:xfrm>
          <a:off x="10186112" y="5442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textlink="">
      <xdr:nvSpPr>
        <xdr:cNvPr id="171" name="正方形/長方形 170">
          <a:extLst>
            <a:ext uri="{FF2B5EF4-FFF2-40B4-BE49-F238E27FC236}">
              <a16:creationId xmlns:a16="http://schemas.microsoft.com/office/drawing/2014/main" id="{6F27B55A-7F7D-4F03-89ED-AFB9DB150B72}"/>
            </a:ext>
          </a:extLst>
        </xdr:cNvPr>
        <xdr:cNvSpPr/>
      </xdr:nvSpPr>
      <xdr:spPr>
        <a:xfrm>
          <a:off x="1127125" y="7833360"/>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textlink="">
      <xdr:nvSpPr>
        <xdr:cNvPr id="172" name="正方形/長方形 171">
          <a:extLst>
            <a:ext uri="{FF2B5EF4-FFF2-40B4-BE49-F238E27FC236}">
              <a16:creationId xmlns:a16="http://schemas.microsoft.com/office/drawing/2014/main" id="{3B0C5418-6D86-4751-A70E-289195D41EBE}"/>
            </a:ext>
          </a:extLst>
        </xdr:cNvPr>
        <xdr:cNvSpPr/>
      </xdr:nvSpPr>
      <xdr:spPr>
        <a:xfrm>
          <a:off x="1127125" y="11550015"/>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textlink="">
      <xdr:nvSpPr>
        <xdr:cNvPr id="173" name="テキスト ボックス 172">
          <a:extLst>
            <a:ext uri="{FF2B5EF4-FFF2-40B4-BE49-F238E27FC236}">
              <a16:creationId xmlns:a16="http://schemas.microsoft.com/office/drawing/2014/main" id="{4FF115D1-1E3A-4C2C-A646-41775A9B5C4A}"/>
            </a:ext>
          </a:extLst>
        </xdr:cNvPr>
        <xdr:cNvSpPr txBox="1"/>
      </xdr:nvSpPr>
      <xdr:spPr>
        <a:xfrm>
          <a:off x="817245" y="807974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textlink="">
      <xdr:nvSpPr>
        <xdr:cNvPr id="174" name="テキスト ボックス 173">
          <a:extLst>
            <a:ext uri="{FF2B5EF4-FFF2-40B4-BE49-F238E27FC236}">
              <a16:creationId xmlns:a16="http://schemas.microsoft.com/office/drawing/2014/main" id="{2236862C-3973-40F1-82DC-C879E6ACDB40}"/>
            </a:ext>
          </a:extLst>
        </xdr:cNvPr>
        <xdr:cNvSpPr txBox="1"/>
      </xdr:nvSpPr>
      <xdr:spPr>
        <a:xfrm>
          <a:off x="6156325" y="1068959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textlink="">
      <xdr:nvSpPr>
        <xdr:cNvPr id="175" name="テキスト ボックス 174">
          <a:extLst>
            <a:ext uri="{FF2B5EF4-FFF2-40B4-BE49-F238E27FC236}">
              <a16:creationId xmlns:a16="http://schemas.microsoft.com/office/drawing/2014/main" id="{48405562-3FB1-49ED-8F0C-9C1925978723}"/>
            </a:ext>
          </a:extLst>
        </xdr:cNvPr>
        <xdr:cNvSpPr txBox="1"/>
      </xdr:nvSpPr>
      <xdr:spPr>
        <a:xfrm>
          <a:off x="817245" y="117709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textlink="">
      <xdr:nvSpPr>
        <xdr:cNvPr id="176" name="テキスト ボックス 175">
          <a:extLst>
            <a:ext uri="{FF2B5EF4-FFF2-40B4-BE49-F238E27FC236}">
              <a16:creationId xmlns:a16="http://schemas.microsoft.com/office/drawing/2014/main" id="{7E30F108-556A-470A-92BF-9A380DB5DCB3}"/>
            </a:ext>
          </a:extLst>
        </xdr:cNvPr>
        <xdr:cNvSpPr txBox="1"/>
      </xdr:nvSpPr>
      <xdr:spPr>
        <a:xfrm>
          <a:off x="6156325" y="1446593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FD017584-6C56-4D2B-ADB7-637B7524D1C5}"/>
            </a:ext>
          </a:extLst>
        </xdr:cNvPr>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textlink="">
      <xdr:nvSpPr>
        <xdr:cNvPr id="3" name="正方形/長方形 2">
          <a:extLst>
            <a:ext uri="{FF2B5EF4-FFF2-40B4-BE49-F238E27FC236}">
              <a16:creationId xmlns:a16="http://schemas.microsoft.com/office/drawing/2014/main" id="{0075C7AA-627C-4B65-9813-62F513ECC0C1}"/>
            </a:ext>
          </a:extLst>
        </xdr:cNvPr>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textlink="">
      <xdr:nvSpPr>
        <xdr:cNvPr id="4" name="正方形/長方形 3">
          <a:extLst>
            <a:ext uri="{FF2B5EF4-FFF2-40B4-BE49-F238E27FC236}">
              <a16:creationId xmlns:a16="http://schemas.microsoft.com/office/drawing/2014/main" id="{DD79B695-D733-4EA9-840F-9AAD2043A3F7}"/>
            </a:ext>
          </a:extLst>
        </xdr:cNvPr>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textlink="">
      <xdr:nvSpPr>
        <xdr:cNvPr id="5" name="正方形/長方形 4">
          <a:extLst>
            <a:ext uri="{FF2B5EF4-FFF2-40B4-BE49-F238E27FC236}">
              <a16:creationId xmlns:a16="http://schemas.microsoft.com/office/drawing/2014/main" id="{20A7BE54-A317-4430-A7EE-AF2722F24BB0}"/>
            </a:ext>
          </a:extLst>
        </xdr:cNvPr>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千葉県多古町</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701590B8-CC83-4E4A-A7B5-8B9FFF01E303}"/>
            </a:ext>
          </a:extLst>
        </xdr:cNvPr>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C62E7A52-86D7-4ECB-B287-BB591CA22198}"/>
            </a:ext>
          </a:extLst>
        </xdr:cNvPr>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EE2E5D6A-A862-4069-B13D-0CE0BC8B4FB4}"/>
            </a:ext>
          </a:extLst>
        </xdr:cNvPr>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C431631E-4FA8-41DD-8F2B-9C8F4808B91C}"/>
            </a:ext>
          </a:extLst>
        </xdr:cNvPr>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0160CD07-EB24-401E-B35B-CC88AF40FFF4}"/>
            </a:ext>
          </a:extLst>
        </xdr:cNvPr>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textlink="">
      <xdr:nvSpPr>
        <xdr:cNvPr id="11" name="正方形/長方形 10">
          <a:extLst>
            <a:ext uri="{FF2B5EF4-FFF2-40B4-BE49-F238E27FC236}">
              <a16:creationId xmlns:a16="http://schemas.microsoft.com/office/drawing/2014/main" id="{A4AE1360-C83D-41A3-8422-7541945E722B}"/>
            </a:ext>
          </a:extLst>
        </xdr:cNvPr>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13,588
13,013
72.80
8,764,966
8,236,308
486,176
4,682,364
3,248,365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710035F1-FFE2-4353-B4F9-BCDA8CC2716D}"/>
            </a:ext>
          </a:extLst>
        </xdr:cNvPr>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9C211C3D-A751-4ED5-88B2-D3F56F3C9EFA}"/>
            </a:ext>
          </a:extLst>
        </xdr:cNvPr>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95FDB491-B3F5-479D-8BBB-FA5CBECBB12E}"/>
            </a:ext>
          </a:extLst>
        </xdr:cNvPr>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6B08520D-0185-4254-B47F-73FB58D5907C}"/>
            </a:ext>
          </a:extLst>
        </xdr:cNvPr>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A38DB22E-4148-4B51-B864-9FD787BB2FB1}"/>
            </a:ext>
          </a:extLst>
        </xdr:cNvPr>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textlink="">
      <xdr:nvSpPr>
        <xdr:cNvPr id="17" name="正方形/長方形 16">
          <a:extLst>
            <a:ext uri="{FF2B5EF4-FFF2-40B4-BE49-F238E27FC236}">
              <a16:creationId xmlns:a16="http://schemas.microsoft.com/office/drawing/2014/main" id="{3FB298F0-543A-4B50-832B-90E52E178201}"/>
            </a:ext>
          </a:extLst>
        </xdr:cNvPr>
        <xdr:cNvSpPr/>
      </xdr:nvSpPr>
      <xdr:spPr>
        <a:xfrm>
          <a:off x="6329680" y="1676400"/>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textlink="">
      <xdr:nvSpPr>
        <xdr:cNvPr id="18" name="角丸四角形 17">
          <a:extLst>
            <a:ext uri="{FF2B5EF4-FFF2-40B4-BE49-F238E27FC236}">
              <a16:creationId xmlns:a16="http://schemas.microsoft.com/office/drawing/2014/main" id="{41D69FDA-DA15-43C0-8267-F48E2DAA6897}"/>
            </a:ext>
          </a:extLst>
        </xdr:cNvPr>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textlink="">
      <xdr:nvSpPr>
        <xdr:cNvPr id="19" name="正方形/長方形 18">
          <a:extLst>
            <a:ext uri="{FF2B5EF4-FFF2-40B4-BE49-F238E27FC236}">
              <a16:creationId xmlns:a16="http://schemas.microsoft.com/office/drawing/2014/main" id="{F385F59E-2616-4DA7-A1A5-61D414495B07}"/>
            </a:ext>
          </a:extLst>
        </xdr:cNvPr>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textlink="">
      <xdr:nvSpPr>
        <xdr:cNvPr id="20" name="正方形/長方形 19">
          <a:extLst>
            <a:ext uri="{FF2B5EF4-FFF2-40B4-BE49-F238E27FC236}">
              <a16:creationId xmlns:a16="http://schemas.microsoft.com/office/drawing/2014/main" id="{ABA22667-54B4-4207-AF6F-81C492BA0D3B}"/>
            </a:ext>
          </a:extLst>
        </xdr:cNvPr>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7A1C4052-EC40-4998-B021-2CDD571EDF4C}"/>
            </a:ext>
          </a:extLst>
        </xdr:cNvPr>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CEFAA417-F93D-43D6-AC08-671EC58E678F}"/>
            </a:ext>
          </a:extLst>
        </xdr:cNvPr>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textlink="">
      <xdr:nvSpPr>
        <xdr:cNvPr id="23" name="楕円 22">
          <a:extLst>
            <a:ext uri="{FF2B5EF4-FFF2-40B4-BE49-F238E27FC236}">
              <a16:creationId xmlns:a16="http://schemas.microsoft.com/office/drawing/2014/main" id="{A6C4B1D0-59CB-4A8E-9B55-EE33BB2713E6}"/>
            </a:ext>
          </a:extLst>
        </xdr:cNvPr>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textlink="">
      <xdr:nvSpPr>
        <xdr:cNvPr id="24" name="フローチャート: 判断 23">
          <a:extLst>
            <a:ext uri="{FF2B5EF4-FFF2-40B4-BE49-F238E27FC236}">
              <a16:creationId xmlns:a16="http://schemas.microsoft.com/office/drawing/2014/main" id="{0730E7B5-8259-4313-B38A-B3BE7BC67C54}"/>
            </a:ext>
          </a:extLst>
        </xdr:cNvPr>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17054157-DA5D-42B9-8F34-546F6E6AB149}"/>
            </a:ext>
          </a:extLst>
        </xdr:cNvPr>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8006F3D-71FA-4F7F-958B-FFE53D4B270C}"/>
            </a:ext>
          </a:extLst>
        </xdr:cNvPr>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8FD2D56A-D540-4E4E-A7C2-93F154E2E55F}"/>
            </a:ext>
          </a:extLst>
        </xdr:cNvPr>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122D07EE-ED7E-4A83-9D5B-B5A7AC5D1ABD}"/>
            </a:ext>
          </a:extLst>
        </xdr:cNvPr>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textlink="">
      <xdr:nvSpPr>
        <xdr:cNvPr id="29" name="テキスト ボックス 28">
          <a:extLst>
            <a:ext uri="{FF2B5EF4-FFF2-40B4-BE49-F238E27FC236}">
              <a16:creationId xmlns:a16="http://schemas.microsoft.com/office/drawing/2014/main" id="{D044829D-CEA3-43E3-9185-8D721988E6DD}"/>
            </a:ext>
          </a:extLst>
        </xdr:cNvPr>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textlink="">
      <xdr:nvSpPr>
        <xdr:cNvPr id="30" name="テキスト ボックス 29">
          <a:extLst>
            <a:ext uri="{FF2B5EF4-FFF2-40B4-BE49-F238E27FC236}">
              <a16:creationId xmlns:a16="http://schemas.microsoft.com/office/drawing/2014/main" id="{1B4B60A3-3C3B-4A0E-BD3E-D50BEB91DBC9}"/>
            </a:ext>
          </a:extLst>
        </xdr:cNvPr>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textlink="">
      <xdr:nvSpPr>
        <xdr:cNvPr id="31" name="テキスト ボックス 30">
          <a:extLst>
            <a:ext uri="{FF2B5EF4-FFF2-40B4-BE49-F238E27FC236}">
              <a16:creationId xmlns:a16="http://schemas.microsoft.com/office/drawing/2014/main" id="{563B479E-4089-4A37-B983-25231DB8563D}"/>
            </a:ext>
          </a:extLst>
        </xdr:cNvPr>
        <xdr:cNvSpPr txBox="1"/>
      </xdr:nvSpPr>
      <xdr:spPr>
        <a:xfrm>
          <a:off x="629920" y="33528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textlink="">
      <xdr:nvSpPr>
        <xdr:cNvPr id="32" name="テキスト ボックス 31">
          <a:extLst>
            <a:ext uri="{FF2B5EF4-FFF2-40B4-BE49-F238E27FC236}">
              <a16:creationId xmlns:a16="http://schemas.microsoft.com/office/drawing/2014/main" id="{553646C8-DB03-4075-86BF-E7F2817E2C51}"/>
            </a:ext>
          </a:extLst>
        </xdr:cNvPr>
        <xdr:cNvSpPr txBox="1"/>
      </xdr:nvSpPr>
      <xdr:spPr>
        <a:xfrm>
          <a:off x="629920" y="366649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textlink="">
      <xdr:nvSpPr>
        <xdr:cNvPr id="33" name="正方形/長方形 32">
          <a:extLst>
            <a:ext uri="{FF2B5EF4-FFF2-40B4-BE49-F238E27FC236}">
              <a16:creationId xmlns:a16="http://schemas.microsoft.com/office/drawing/2014/main" id="{42AE7090-DEA9-4FB4-8C06-C10D8E844D3F}"/>
            </a:ext>
          </a:extLst>
        </xdr:cNvPr>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textlink="">
      <xdr:nvSpPr>
        <xdr:cNvPr id="34" name="正方形/長方形 33">
          <a:extLst>
            <a:ext uri="{FF2B5EF4-FFF2-40B4-BE49-F238E27FC236}">
              <a16:creationId xmlns:a16="http://schemas.microsoft.com/office/drawing/2014/main" id="{DFD3FD30-3746-4299-AB54-7DA1B7870896}"/>
            </a:ext>
          </a:extLst>
        </xdr:cNvPr>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textlink="">
      <xdr:nvSpPr>
        <xdr:cNvPr id="35" name="正方形/長方形 34">
          <a:extLst>
            <a:ext uri="{FF2B5EF4-FFF2-40B4-BE49-F238E27FC236}">
              <a16:creationId xmlns:a16="http://schemas.microsoft.com/office/drawing/2014/main" id="{793D9842-C061-43E9-AA4E-37D911E7FCF0}"/>
            </a:ext>
          </a:extLst>
        </xdr:cNvPr>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textlink="">
      <xdr:nvSpPr>
        <xdr:cNvPr id="36" name="正方形/長方形 35">
          <a:extLst>
            <a:ext uri="{FF2B5EF4-FFF2-40B4-BE49-F238E27FC236}">
              <a16:creationId xmlns:a16="http://schemas.microsoft.com/office/drawing/2014/main" id="{94C271A5-6D08-4909-BA3C-47A9FBF20ADD}"/>
            </a:ext>
          </a:extLst>
        </xdr:cNvPr>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textlink="">
      <xdr:nvSpPr>
        <xdr:cNvPr id="37" name="正方形/長方形 36">
          <a:extLst>
            <a:ext uri="{FF2B5EF4-FFF2-40B4-BE49-F238E27FC236}">
              <a16:creationId xmlns:a16="http://schemas.microsoft.com/office/drawing/2014/main" id="{8EE739DD-45D0-4079-ABC0-D4D72FB5CECD}"/>
            </a:ext>
          </a:extLst>
        </xdr:cNvPr>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textlink="">
      <xdr:nvSpPr>
        <xdr:cNvPr id="38" name="正方形/長方形 37">
          <a:extLst>
            <a:ext uri="{FF2B5EF4-FFF2-40B4-BE49-F238E27FC236}">
              <a16:creationId xmlns:a16="http://schemas.microsoft.com/office/drawing/2014/main" id="{6B60792A-BE10-49E2-B59D-2B109397211B}"/>
            </a:ext>
          </a:extLst>
        </xdr:cNvPr>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29</xdr:row>
      <xdr:rowOff>82550</xdr:rowOff>
    </xdr:from>
    <xdr:to>
      <xdr:col>24</xdr:col>
      <xdr:colOff>0</xdr:colOff>
      <xdr:row>30</xdr:row>
      <xdr:rowOff>165100</xdr:rowOff>
    </xdr:to>
    <xdr:sp textlink="">
      <xdr:nvSpPr>
        <xdr:cNvPr id="39" name="正方形/長方形 38">
          <a:extLst>
            <a:ext uri="{FF2B5EF4-FFF2-40B4-BE49-F238E27FC236}">
              <a16:creationId xmlns:a16="http://schemas.microsoft.com/office/drawing/2014/main" id="{FD2C3872-4CEB-476E-B001-75E5E29F0AAB}"/>
            </a:ext>
          </a:extLst>
        </xdr:cNvPr>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textlink="">
      <xdr:nvSpPr>
        <xdr:cNvPr id="40" name="正方形/長方形 39">
          <a:extLst>
            <a:ext uri="{FF2B5EF4-FFF2-40B4-BE49-F238E27FC236}">
              <a16:creationId xmlns:a16="http://schemas.microsoft.com/office/drawing/2014/main" id="{1E85B4BC-6C88-4CD1-947E-73A4B37A6379}"/>
            </a:ext>
          </a:extLst>
        </xdr:cNvPr>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textlink="">
      <xdr:nvSpPr>
        <xdr:cNvPr id="41" name="テキスト ボックス 40">
          <a:extLst>
            <a:ext uri="{FF2B5EF4-FFF2-40B4-BE49-F238E27FC236}">
              <a16:creationId xmlns:a16="http://schemas.microsoft.com/office/drawing/2014/main" id="{C3C1E11C-BC9F-4B38-8635-D6358A57EBEF}"/>
            </a:ext>
          </a:extLst>
        </xdr:cNvPr>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1B8BD8A1-FA9E-4779-80F8-03AD48647029}"/>
            </a:ext>
          </a:extLst>
        </xdr:cNvPr>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textlink="">
      <xdr:nvSpPr>
        <xdr:cNvPr id="43" name="テキスト ボックス 42">
          <a:extLst>
            <a:ext uri="{FF2B5EF4-FFF2-40B4-BE49-F238E27FC236}">
              <a16:creationId xmlns:a16="http://schemas.microsoft.com/office/drawing/2014/main" id="{05A54AC4-408C-41D8-B095-AA1509BDB123}"/>
            </a:ext>
          </a:extLst>
        </xdr:cNvPr>
        <xdr:cNvSpPr txBox="1"/>
      </xdr:nvSpPr>
      <xdr:spPr>
        <a:xfrm>
          <a:off x="27196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9342AAE8-D2A0-4A4D-BE33-86E0575F4F0E}"/>
            </a:ext>
          </a:extLst>
        </xdr:cNvPr>
        <xdr:cNvCxnSpPr/>
      </xdr:nvCxnSpPr>
      <xdr:spPr>
        <a:xfrm>
          <a:off x="670560" y="713340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textlink="">
      <xdr:nvSpPr>
        <xdr:cNvPr id="45" name="テキスト ボックス 44">
          <a:extLst>
            <a:ext uri="{FF2B5EF4-FFF2-40B4-BE49-F238E27FC236}">
              <a16:creationId xmlns:a16="http://schemas.microsoft.com/office/drawing/2014/main" id="{A47B2A33-1944-4DA5-ABFB-32DEF7DB5CEE}"/>
            </a:ext>
          </a:extLst>
        </xdr:cNvPr>
        <xdr:cNvSpPr txBox="1"/>
      </xdr:nvSpPr>
      <xdr:spPr>
        <a:xfrm>
          <a:off x="271961" y="699499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61B7A39E-8A7F-443B-8B66-1872DFCADC43}"/>
            </a:ext>
          </a:extLst>
        </xdr:cNvPr>
        <xdr:cNvCxnSpPr/>
      </xdr:nvCxnSpPr>
      <xdr:spPr>
        <a:xfrm>
          <a:off x="670560" y="681445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textlink="">
      <xdr:nvSpPr>
        <xdr:cNvPr id="47" name="テキスト ボックス 46">
          <a:extLst>
            <a:ext uri="{FF2B5EF4-FFF2-40B4-BE49-F238E27FC236}">
              <a16:creationId xmlns:a16="http://schemas.microsoft.com/office/drawing/2014/main" id="{7D6B5406-FAD0-41A0-B802-F90BB4047375}"/>
            </a:ext>
          </a:extLst>
        </xdr:cNvPr>
        <xdr:cNvSpPr txBox="1"/>
      </xdr:nvSpPr>
      <xdr:spPr>
        <a:xfrm>
          <a:off x="33608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DA4369BC-1902-421C-B4E5-975D2047F24E}"/>
            </a:ext>
          </a:extLst>
        </xdr:cNvPr>
        <xdr:cNvCxnSpPr/>
      </xdr:nvCxnSpPr>
      <xdr:spPr>
        <a:xfrm>
          <a:off x="670560" y="649550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textlink="">
      <xdr:nvSpPr>
        <xdr:cNvPr id="49" name="テキスト ボックス 48">
          <a:extLst>
            <a:ext uri="{FF2B5EF4-FFF2-40B4-BE49-F238E27FC236}">
              <a16:creationId xmlns:a16="http://schemas.microsoft.com/office/drawing/2014/main" id="{8F853CE8-EB26-4C4D-A4A3-40355ADE31FF}"/>
            </a:ext>
          </a:extLst>
        </xdr:cNvPr>
        <xdr:cNvSpPr txBox="1"/>
      </xdr:nvSpPr>
      <xdr:spPr>
        <a:xfrm>
          <a:off x="33608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255F95DB-0D24-4587-9AEA-D2736877610C}"/>
            </a:ext>
          </a:extLst>
        </xdr:cNvPr>
        <xdr:cNvCxnSpPr/>
      </xdr:nvCxnSpPr>
      <xdr:spPr>
        <a:xfrm>
          <a:off x="670560" y="617655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textlink="">
      <xdr:nvSpPr>
        <xdr:cNvPr id="51" name="テキスト ボックス 50">
          <a:extLst>
            <a:ext uri="{FF2B5EF4-FFF2-40B4-BE49-F238E27FC236}">
              <a16:creationId xmlns:a16="http://schemas.microsoft.com/office/drawing/2014/main" id="{A28B8138-2B23-4526-9341-8CBCE158B9D9}"/>
            </a:ext>
          </a:extLst>
        </xdr:cNvPr>
        <xdr:cNvSpPr txBox="1"/>
      </xdr:nvSpPr>
      <xdr:spPr>
        <a:xfrm>
          <a:off x="33608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9C15F1CD-7366-4521-8F15-ED63170B619E}"/>
            </a:ext>
          </a:extLst>
        </xdr:cNvPr>
        <xdr:cNvCxnSpPr/>
      </xdr:nvCxnSpPr>
      <xdr:spPr>
        <a:xfrm>
          <a:off x="670560" y="585760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textlink="">
      <xdr:nvSpPr>
        <xdr:cNvPr id="53" name="テキスト ボックス 52">
          <a:extLst>
            <a:ext uri="{FF2B5EF4-FFF2-40B4-BE49-F238E27FC236}">
              <a16:creationId xmlns:a16="http://schemas.microsoft.com/office/drawing/2014/main" id="{6CEA8BF7-8AD2-45BC-AE76-632450CF1124}"/>
            </a:ext>
          </a:extLst>
        </xdr:cNvPr>
        <xdr:cNvSpPr txBox="1"/>
      </xdr:nvSpPr>
      <xdr:spPr>
        <a:xfrm>
          <a:off x="33608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654C14BA-737E-4393-949E-F396EED82159}"/>
            </a:ext>
          </a:extLst>
        </xdr:cNvPr>
        <xdr:cNvCxnSpPr/>
      </xdr:nvCxnSpPr>
      <xdr:spPr>
        <a:xfrm>
          <a:off x="670560" y="553484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31949</xdr:rowOff>
    </xdr:from>
    <xdr:ext cx="403059" cy="259045"/>
    <xdr:sp textlink="">
      <xdr:nvSpPr>
        <xdr:cNvPr id="55" name="テキスト ボックス 54">
          <a:extLst>
            <a:ext uri="{FF2B5EF4-FFF2-40B4-BE49-F238E27FC236}">
              <a16:creationId xmlns:a16="http://schemas.microsoft.com/office/drawing/2014/main" id="{A6C6656F-F988-4418-BA67-87D2C296211A}"/>
            </a:ext>
          </a:extLst>
        </xdr:cNvPr>
        <xdr:cNvSpPr txBox="1"/>
      </xdr:nvSpPr>
      <xdr:spPr>
        <a:xfrm>
          <a:off x="336081" y="539642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5D70E6EE-42D9-4C6F-80C1-C686C42DD609}"/>
            </a:ext>
          </a:extLst>
        </xdr:cNvPr>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textlink="">
      <xdr:nvSpPr>
        <xdr:cNvPr id="57" name="テキスト ボックス 56">
          <a:extLst>
            <a:ext uri="{FF2B5EF4-FFF2-40B4-BE49-F238E27FC236}">
              <a16:creationId xmlns:a16="http://schemas.microsoft.com/office/drawing/2014/main" id="{CC57ADBD-4F60-4CD2-B946-AC274083AFD8}"/>
            </a:ext>
          </a:extLst>
        </xdr:cNvPr>
        <xdr:cNvSpPr txBox="1"/>
      </xdr:nvSpPr>
      <xdr:spPr>
        <a:xfrm>
          <a:off x="336081" y="5077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textlink="">
      <xdr:nvSpPr>
        <xdr:cNvPr id="58" name="【道路】&#10;有形固定資産減価償却率グラフ枠">
          <a:extLst>
            <a:ext uri="{FF2B5EF4-FFF2-40B4-BE49-F238E27FC236}">
              <a16:creationId xmlns:a16="http://schemas.microsoft.com/office/drawing/2014/main" id="{34A7D17D-D0A6-42F9-94AD-62E78BF33A47}"/>
            </a:ext>
          </a:extLst>
        </xdr:cNvPr>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58239</xdr:rowOff>
    </xdr:from>
    <xdr:to>
      <xdr:col>24</xdr:col>
      <xdr:colOff>62865</xdr:colOff>
      <xdr:row>42</xdr:row>
      <xdr:rowOff>10885</xdr:rowOff>
    </xdr:to>
    <xdr:cxnSp macro="">
      <xdr:nvCxnSpPr>
        <xdr:cNvPr id="59" name="直線コネクタ 58">
          <a:extLst>
            <a:ext uri="{FF2B5EF4-FFF2-40B4-BE49-F238E27FC236}">
              <a16:creationId xmlns:a16="http://schemas.microsoft.com/office/drawing/2014/main" id="{B15D9DE9-EF1C-43E9-82D3-D3BAA5CD25E7}"/>
            </a:ext>
          </a:extLst>
        </xdr:cNvPr>
        <xdr:cNvCxnSpPr/>
      </xdr:nvCxnSpPr>
      <xdr:spPr>
        <a:xfrm flipV="1">
          <a:off x="4086225" y="5590359"/>
          <a:ext cx="0" cy="1461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14712</xdr:rowOff>
    </xdr:from>
    <xdr:ext cx="405111" cy="259045"/>
    <xdr:sp textlink="">
      <xdr:nvSpPr>
        <xdr:cNvPr id="60" name="【道路】&#10;有形固定資産減価償却率最小値テキスト">
          <a:extLst>
            <a:ext uri="{FF2B5EF4-FFF2-40B4-BE49-F238E27FC236}">
              <a16:creationId xmlns:a16="http://schemas.microsoft.com/office/drawing/2014/main" id="{BCAAE245-1BEB-4EF7-AE80-E15D5F3B00F6}"/>
            </a:ext>
          </a:extLst>
        </xdr:cNvPr>
        <xdr:cNvSpPr txBox="1"/>
      </xdr:nvSpPr>
      <xdr:spPr>
        <a:xfrm>
          <a:off x="4124960" y="705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10885</xdr:rowOff>
    </xdr:from>
    <xdr:to>
      <xdr:col>24</xdr:col>
      <xdr:colOff>152400</xdr:colOff>
      <xdr:row>42</xdr:row>
      <xdr:rowOff>10885</xdr:rowOff>
    </xdr:to>
    <xdr:cxnSp macro="">
      <xdr:nvCxnSpPr>
        <xdr:cNvPr id="61" name="直線コネクタ 60">
          <a:extLst>
            <a:ext uri="{FF2B5EF4-FFF2-40B4-BE49-F238E27FC236}">
              <a16:creationId xmlns:a16="http://schemas.microsoft.com/office/drawing/2014/main" id="{3A86DFD4-558C-4280-B470-2A30B362B14D}"/>
            </a:ext>
          </a:extLst>
        </xdr:cNvPr>
        <xdr:cNvCxnSpPr/>
      </xdr:nvCxnSpPr>
      <xdr:spPr>
        <a:xfrm>
          <a:off x="4020820" y="70517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4916</xdr:rowOff>
    </xdr:from>
    <xdr:ext cx="405111" cy="259045"/>
    <xdr:sp textlink="">
      <xdr:nvSpPr>
        <xdr:cNvPr id="62" name="【道路】&#10;有形固定資産減価償却率最大値テキスト">
          <a:extLst>
            <a:ext uri="{FF2B5EF4-FFF2-40B4-BE49-F238E27FC236}">
              <a16:creationId xmlns:a16="http://schemas.microsoft.com/office/drawing/2014/main" id="{93532BDB-DB35-4BF8-856F-31272B5841C9}"/>
            </a:ext>
          </a:extLst>
        </xdr:cNvPr>
        <xdr:cNvSpPr txBox="1"/>
      </xdr:nvSpPr>
      <xdr:spPr>
        <a:xfrm>
          <a:off x="4124960" y="53693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58239</xdr:rowOff>
    </xdr:from>
    <xdr:to>
      <xdr:col>24</xdr:col>
      <xdr:colOff>152400</xdr:colOff>
      <xdr:row>33</xdr:row>
      <xdr:rowOff>58239</xdr:rowOff>
    </xdr:to>
    <xdr:cxnSp macro="">
      <xdr:nvCxnSpPr>
        <xdr:cNvPr id="63" name="直線コネクタ 62">
          <a:extLst>
            <a:ext uri="{FF2B5EF4-FFF2-40B4-BE49-F238E27FC236}">
              <a16:creationId xmlns:a16="http://schemas.microsoft.com/office/drawing/2014/main" id="{1604F388-DD90-4A69-BF5F-CC4995316223}"/>
            </a:ext>
          </a:extLst>
        </xdr:cNvPr>
        <xdr:cNvCxnSpPr/>
      </xdr:nvCxnSpPr>
      <xdr:spPr>
        <a:xfrm>
          <a:off x="4020820" y="559035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103794</xdr:rowOff>
    </xdr:from>
    <xdr:ext cx="405111" cy="259045"/>
    <xdr:sp textlink="">
      <xdr:nvSpPr>
        <xdr:cNvPr id="64" name="【道路】&#10;有形固定資産減価償却率平均値テキスト">
          <a:extLst>
            <a:ext uri="{FF2B5EF4-FFF2-40B4-BE49-F238E27FC236}">
              <a16:creationId xmlns:a16="http://schemas.microsoft.com/office/drawing/2014/main" id="{230DBF41-FCFC-45BC-975A-F674C58D39C0}"/>
            </a:ext>
          </a:extLst>
        </xdr:cNvPr>
        <xdr:cNvSpPr txBox="1"/>
      </xdr:nvSpPr>
      <xdr:spPr>
        <a:xfrm>
          <a:off x="4124960" y="597119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80917</xdr:rowOff>
    </xdr:from>
    <xdr:to>
      <xdr:col>24</xdr:col>
      <xdr:colOff>114300</xdr:colOff>
      <xdr:row>37</xdr:row>
      <xdr:rowOff>11067</xdr:rowOff>
    </xdr:to>
    <xdr:sp textlink="">
      <xdr:nvSpPr>
        <xdr:cNvPr id="65" name="フローチャート: 判断 64">
          <a:extLst>
            <a:ext uri="{FF2B5EF4-FFF2-40B4-BE49-F238E27FC236}">
              <a16:creationId xmlns:a16="http://schemas.microsoft.com/office/drawing/2014/main" id="{6BF378CA-7E11-432D-B125-BB33F5B13F7D}"/>
            </a:ext>
          </a:extLst>
        </xdr:cNvPr>
        <xdr:cNvSpPr/>
      </xdr:nvSpPr>
      <xdr:spPr>
        <a:xfrm>
          <a:off x="4036060" y="611595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71120</xdr:rowOff>
    </xdr:from>
    <xdr:to>
      <xdr:col>20</xdr:col>
      <xdr:colOff>38100</xdr:colOff>
      <xdr:row>37</xdr:row>
      <xdr:rowOff>1270</xdr:rowOff>
    </xdr:to>
    <xdr:sp textlink="">
      <xdr:nvSpPr>
        <xdr:cNvPr id="66" name="フローチャート: 判断 65">
          <a:extLst>
            <a:ext uri="{FF2B5EF4-FFF2-40B4-BE49-F238E27FC236}">
              <a16:creationId xmlns:a16="http://schemas.microsoft.com/office/drawing/2014/main" id="{FE0885C3-A7D1-4780-A8ED-26DB8FBC2982}"/>
            </a:ext>
          </a:extLst>
        </xdr:cNvPr>
        <xdr:cNvSpPr/>
      </xdr:nvSpPr>
      <xdr:spPr>
        <a:xfrm>
          <a:off x="3312160" y="610616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67854</xdr:rowOff>
    </xdr:from>
    <xdr:to>
      <xdr:col>15</xdr:col>
      <xdr:colOff>101600</xdr:colOff>
      <xdr:row>36</xdr:row>
      <xdr:rowOff>169454</xdr:rowOff>
    </xdr:to>
    <xdr:sp textlink="">
      <xdr:nvSpPr>
        <xdr:cNvPr id="67" name="フローチャート: 判断 66">
          <a:extLst>
            <a:ext uri="{FF2B5EF4-FFF2-40B4-BE49-F238E27FC236}">
              <a16:creationId xmlns:a16="http://schemas.microsoft.com/office/drawing/2014/main" id="{7F928650-AC33-490C-99B3-797EA643229D}"/>
            </a:ext>
          </a:extLst>
        </xdr:cNvPr>
        <xdr:cNvSpPr/>
      </xdr:nvSpPr>
      <xdr:spPr>
        <a:xfrm>
          <a:off x="2514600" y="610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35</xdr:row>
      <xdr:rowOff>102144</xdr:rowOff>
    </xdr:from>
    <xdr:to>
      <xdr:col>10</xdr:col>
      <xdr:colOff>165100</xdr:colOff>
      <xdr:row>36</xdr:row>
      <xdr:rowOff>32294</xdr:rowOff>
    </xdr:to>
    <xdr:sp textlink="">
      <xdr:nvSpPr>
        <xdr:cNvPr id="68" name="フローチャート: 判断 67">
          <a:extLst>
            <a:ext uri="{FF2B5EF4-FFF2-40B4-BE49-F238E27FC236}">
              <a16:creationId xmlns:a16="http://schemas.microsoft.com/office/drawing/2014/main" id="{DE936A70-5B16-4549-9AF0-EAA39A97F5C7}"/>
            </a:ext>
          </a:extLst>
        </xdr:cNvPr>
        <xdr:cNvSpPr/>
      </xdr:nvSpPr>
      <xdr:spPr>
        <a:xfrm>
          <a:off x="1739900" y="596954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59690</xdr:rowOff>
    </xdr:from>
    <xdr:to>
      <xdr:col>6</xdr:col>
      <xdr:colOff>38100</xdr:colOff>
      <xdr:row>35</xdr:row>
      <xdr:rowOff>161290</xdr:rowOff>
    </xdr:to>
    <xdr:sp textlink="">
      <xdr:nvSpPr>
        <xdr:cNvPr id="69" name="フローチャート: 判断 68">
          <a:extLst>
            <a:ext uri="{FF2B5EF4-FFF2-40B4-BE49-F238E27FC236}">
              <a16:creationId xmlns:a16="http://schemas.microsoft.com/office/drawing/2014/main" id="{760DDB32-22AE-431C-BBA5-0A9E142750B4}"/>
            </a:ext>
          </a:extLst>
        </xdr:cNvPr>
        <xdr:cNvSpPr/>
      </xdr:nvSpPr>
      <xdr:spPr>
        <a:xfrm>
          <a:off x="965200" y="592709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textlink="">
      <xdr:nvSpPr>
        <xdr:cNvPr id="70" name="テキスト ボックス 69">
          <a:extLst>
            <a:ext uri="{FF2B5EF4-FFF2-40B4-BE49-F238E27FC236}">
              <a16:creationId xmlns:a16="http://schemas.microsoft.com/office/drawing/2014/main" id="{B78BD17F-3A25-4E4B-837D-866061374B6E}"/>
            </a:ext>
          </a:extLst>
        </xdr:cNvPr>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textlink="">
      <xdr:nvSpPr>
        <xdr:cNvPr id="71" name="テキスト ボックス 70">
          <a:extLst>
            <a:ext uri="{FF2B5EF4-FFF2-40B4-BE49-F238E27FC236}">
              <a16:creationId xmlns:a16="http://schemas.microsoft.com/office/drawing/2014/main" id="{051ACB23-5B52-41A5-B073-44EB65460FAB}"/>
            </a:ext>
          </a:extLst>
        </xdr:cNvPr>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textlink="">
      <xdr:nvSpPr>
        <xdr:cNvPr id="72" name="テキスト ボックス 71">
          <a:extLst>
            <a:ext uri="{FF2B5EF4-FFF2-40B4-BE49-F238E27FC236}">
              <a16:creationId xmlns:a16="http://schemas.microsoft.com/office/drawing/2014/main" id="{11B81574-06DF-4D31-A4FA-87FFD199151D}"/>
            </a:ext>
          </a:extLst>
        </xdr:cNvPr>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textlink="">
      <xdr:nvSpPr>
        <xdr:cNvPr id="73" name="テキスト ボックス 72">
          <a:extLst>
            <a:ext uri="{FF2B5EF4-FFF2-40B4-BE49-F238E27FC236}">
              <a16:creationId xmlns:a16="http://schemas.microsoft.com/office/drawing/2014/main" id="{70D518F9-2414-4246-A7C0-970F5D080447}"/>
            </a:ext>
          </a:extLst>
        </xdr:cNvPr>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textlink="">
      <xdr:nvSpPr>
        <xdr:cNvPr id="74" name="テキスト ボックス 73">
          <a:extLst>
            <a:ext uri="{FF2B5EF4-FFF2-40B4-BE49-F238E27FC236}">
              <a16:creationId xmlns:a16="http://schemas.microsoft.com/office/drawing/2014/main" id="{438235A9-529C-45AF-999E-7E6CA84622F0}"/>
            </a:ext>
          </a:extLst>
        </xdr:cNvPr>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7439</xdr:rowOff>
    </xdr:from>
    <xdr:to>
      <xdr:col>24</xdr:col>
      <xdr:colOff>114300</xdr:colOff>
      <xdr:row>37</xdr:row>
      <xdr:rowOff>109039</xdr:rowOff>
    </xdr:to>
    <xdr:sp textlink="">
      <xdr:nvSpPr>
        <xdr:cNvPr id="75" name="楕円 74">
          <a:extLst>
            <a:ext uri="{FF2B5EF4-FFF2-40B4-BE49-F238E27FC236}">
              <a16:creationId xmlns:a16="http://schemas.microsoft.com/office/drawing/2014/main" id="{F0B45CFD-5EB1-4996-9D5A-3EF5083CAC24}"/>
            </a:ext>
          </a:extLst>
        </xdr:cNvPr>
        <xdr:cNvSpPr/>
      </xdr:nvSpPr>
      <xdr:spPr>
        <a:xfrm>
          <a:off x="4036060" y="6210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157316</xdr:rowOff>
    </xdr:from>
    <xdr:ext cx="405111" cy="259045"/>
    <xdr:sp textlink="">
      <xdr:nvSpPr>
        <xdr:cNvPr id="76" name="【道路】&#10;有形固定資産減価償却率該当値テキスト">
          <a:extLst>
            <a:ext uri="{FF2B5EF4-FFF2-40B4-BE49-F238E27FC236}">
              <a16:creationId xmlns:a16="http://schemas.microsoft.com/office/drawing/2014/main" id="{09848DE5-C410-4681-9613-3D55DEE2A30C}"/>
            </a:ext>
          </a:extLst>
        </xdr:cNvPr>
        <xdr:cNvSpPr txBox="1"/>
      </xdr:nvSpPr>
      <xdr:spPr>
        <a:xfrm>
          <a:off x="4124960" y="61923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113574</xdr:rowOff>
    </xdr:from>
    <xdr:to>
      <xdr:col>20</xdr:col>
      <xdr:colOff>38100</xdr:colOff>
      <xdr:row>37</xdr:row>
      <xdr:rowOff>43724</xdr:rowOff>
    </xdr:to>
    <xdr:sp textlink="">
      <xdr:nvSpPr>
        <xdr:cNvPr id="77" name="楕円 76">
          <a:extLst>
            <a:ext uri="{FF2B5EF4-FFF2-40B4-BE49-F238E27FC236}">
              <a16:creationId xmlns:a16="http://schemas.microsoft.com/office/drawing/2014/main" id="{40F73707-971D-49A7-95F7-CD0203BCD9B1}"/>
            </a:ext>
          </a:extLst>
        </xdr:cNvPr>
        <xdr:cNvSpPr/>
      </xdr:nvSpPr>
      <xdr:spPr>
        <a:xfrm>
          <a:off x="3312160" y="614861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164374</xdr:rowOff>
    </xdr:from>
    <xdr:to>
      <xdr:col>24</xdr:col>
      <xdr:colOff>63500</xdr:colOff>
      <xdr:row>37</xdr:row>
      <xdr:rowOff>58239</xdr:rowOff>
    </xdr:to>
    <xdr:cxnSp macro="">
      <xdr:nvCxnSpPr>
        <xdr:cNvPr id="78" name="直線コネクタ 77">
          <a:extLst>
            <a:ext uri="{FF2B5EF4-FFF2-40B4-BE49-F238E27FC236}">
              <a16:creationId xmlns:a16="http://schemas.microsoft.com/office/drawing/2014/main" id="{C5382B72-55A8-4287-9A39-683C2BA5FE5E}"/>
            </a:ext>
          </a:extLst>
        </xdr:cNvPr>
        <xdr:cNvCxnSpPr/>
      </xdr:nvCxnSpPr>
      <xdr:spPr>
        <a:xfrm>
          <a:off x="3355340" y="6199414"/>
          <a:ext cx="731520" cy="61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5806</xdr:rowOff>
    </xdr:from>
    <xdr:to>
      <xdr:col>15</xdr:col>
      <xdr:colOff>101600</xdr:colOff>
      <xdr:row>36</xdr:row>
      <xdr:rowOff>107406</xdr:rowOff>
    </xdr:to>
    <xdr:sp textlink="">
      <xdr:nvSpPr>
        <xdr:cNvPr id="79" name="楕円 78">
          <a:extLst>
            <a:ext uri="{FF2B5EF4-FFF2-40B4-BE49-F238E27FC236}">
              <a16:creationId xmlns:a16="http://schemas.microsoft.com/office/drawing/2014/main" id="{B92D123D-E6C9-4FA9-BF4E-1D64941E2C46}"/>
            </a:ext>
          </a:extLst>
        </xdr:cNvPr>
        <xdr:cNvSpPr/>
      </xdr:nvSpPr>
      <xdr:spPr>
        <a:xfrm>
          <a:off x="2514600" y="6040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56606</xdr:rowOff>
    </xdr:from>
    <xdr:to>
      <xdr:col>19</xdr:col>
      <xdr:colOff>177800</xdr:colOff>
      <xdr:row>36</xdr:row>
      <xdr:rowOff>164374</xdr:rowOff>
    </xdr:to>
    <xdr:cxnSp macro="">
      <xdr:nvCxnSpPr>
        <xdr:cNvPr id="80" name="直線コネクタ 79">
          <a:extLst>
            <a:ext uri="{FF2B5EF4-FFF2-40B4-BE49-F238E27FC236}">
              <a16:creationId xmlns:a16="http://schemas.microsoft.com/office/drawing/2014/main" id="{A3D827F9-1D0C-4B65-9B6C-0A199D32D7A1}"/>
            </a:ext>
          </a:extLst>
        </xdr:cNvPr>
        <xdr:cNvCxnSpPr/>
      </xdr:nvCxnSpPr>
      <xdr:spPr>
        <a:xfrm>
          <a:off x="2565400" y="6091646"/>
          <a:ext cx="789940" cy="107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9072</xdr:rowOff>
    </xdr:from>
    <xdr:to>
      <xdr:col>10</xdr:col>
      <xdr:colOff>165100</xdr:colOff>
      <xdr:row>36</xdr:row>
      <xdr:rowOff>110672</xdr:rowOff>
    </xdr:to>
    <xdr:sp textlink="">
      <xdr:nvSpPr>
        <xdr:cNvPr id="81" name="楕円 80">
          <a:extLst>
            <a:ext uri="{FF2B5EF4-FFF2-40B4-BE49-F238E27FC236}">
              <a16:creationId xmlns:a16="http://schemas.microsoft.com/office/drawing/2014/main" id="{8BBEC529-0D22-4726-9168-7D54147D4FE3}"/>
            </a:ext>
          </a:extLst>
        </xdr:cNvPr>
        <xdr:cNvSpPr/>
      </xdr:nvSpPr>
      <xdr:spPr>
        <a:xfrm>
          <a:off x="1739900" y="6044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56606</xdr:rowOff>
    </xdr:from>
    <xdr:to>
      <xdr:col>15</xdr:col>
      <xdr:colOff>50800</xdr:colOff>
      <xdr:row>36</xdr:row>
      <xdr:rowOff>59872</xdr:rowOff>
    </xdr:to>
    <xdr:cxnSp macro="">
      <xdr:nvCxnSpPr>
        <xdr:cNvPr id="82" name="直線コネクタ 81">
          <a:extLst>
            <a:ext uri="{FF2B5EF4-FFF2-40B4-BE49-F238E27FC236}">
              <a16:creationId xmlns:a16="http://schemas.microsoft.com/office/drawing/2014/main" id="{BA859BD9-AEB7-4FCA-9104-39605D7DACF2}"/>
            </a:ext>
          </a:extLst>
        </xdr:cNvPr>
        <xdr:cNvCxnSpPr/>
      </xdr:nvCxnSpPr>
      <xdr:spPr>
        <a:xfrm flipV="1">
          <a:off x="1790700" y="6091646"/>
          <a:ext cx="7747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115207</xdr:rowOff>
    </xdr:from>
    <xdr:to>
      <xdr:col>6</xdr:col>
      <xdr:colOff>38100</xdr:colOff>
      <xdr:row>36</xdr:row>
      <xdr:rowOff>45357</xdr:rowOff>
    </xdr:to>
    <xdr:sp textlink="">
      <xdr:nvSpPr>
        <xdr:cNvPr id="83" name="楕円 82">
          <a:extLst>
            <a:ext uri="{FF2B5EF4-FFF2-40B4-BE49-F238E27FC236}">
              <a16:creationId xmlns:a16="http://schemas.microsoft.com/office/drawing/2014/main" id="{3E0F00D8-8DE4-4690-946E-C142012037EF}"/>
            </a:ext>
          </a:extLst>
        </xdr:cNvPr>
        <xdr:cNvSpPr/>
      </xdr:nvSpPr>
      <xdr:spPr>
        <a:xfrm>
          <a:off x="965200" y="5982607"/>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166007</xdr:rowOff>
    </xdr:from>
    <xdr:to>
      <xdr:col>10</xdr:col>
      <xdr:colOff>114300</xdr:colOff>
      <xdr:row>36</xdr:row>
      <xdr:rowOff>59872</xdr:rowOff>
    </xdr:to>
    <xdr:cxnSp macro="">
      <xdr:nvCxnSpPr>
        <xdr:cNvPr id="84" name="直線コネクタ 83">
          <a:extLst>
            <a:ext uri="{FF2B5EF4-FFF2-40B4-BE49-F238E27FC236}">
              <a16:creationId xmlns:a16="http://schemas.microsoft.com/office/drawing/2014/main" id="{4840A350-9214-40AC-824E-A9E90E360DE4}"/>
            </a:ext>
          </a:extLst>
        </xdr:cNvPr>
        <xdr:cNvCxnSpPr/>
      </xdr:nvCxnSpPr>
      <xdr:spPr>
        <a:xfrm>
          <a:off x="1008380" y="6033407"/>
          <a:ext cx="782320" cy="61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17797</xdr:rowOff>
    </xdr:from>
    <xdr:ext cx="405111" cy="259045"/>
    <xdr:sp textlink="">
      <xdr:nvSpPr>
        <xdr:cNvPr id="85" name="n_1aveValue【道路】&#10;有形固定資産減価償却率">
          <a:extLst>
            <a:ext uri="{FF2B5EF4-FFF2-40B4-BE49-F238E27FC236}">
              <a16:creationId xmlns:a16="http://schemas.microsoft.com/office/drawing/2014/main" id="{283249D9-AFBC-43F5-BBD5-162EF14A373D}"/>
            </a:ext>
          </a:extLst>
        </xdr:cNvPr>
        <xdr:cNvSpPr txBox="1"/>
      </xdr:nvSpPr>
      <xdr:spPr>
        <a:xfrm>
          <a:off x="3170564" y="588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160581</xdr:rowOff>
    </xdr:from>
    <xdr:ext cx="405111" cy="259045"/>
    <xdr:sp textlink="">
      <xdr:nvSpPr>
        <xdr:cNvPr id="86" name="n_2aveValue【道路】&#10;有形固定資産減価償却率">
          <a:extLst>
            <a:ext uri="{FF2B5EF4-FFF2-40B4-BE49-F238E27FC236}">
              <a16:creationId xmlns:a16="http://schemas.microsoft.com/office/drawing/2014/main" id="{1022C6A6-D9C2-45A1-93EB-F3239E7BD568}"/>
            </a:ext>
          </a:extLst>
        </xdr:cNvPr>
        <xdr:cNvSpPr txBox="1"/>
      </xdr:nvSpPr>
      <xdr:spPr>
        <a:xfrm>
          <a:off x="2385704" y="6195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48821</xdr:rowOff>
    </xdr:from>
    <xdr:ext cx="405111" cy="259045"/>
    <xdr:sp textlink="">
      <xdr:nvSpPr>
        <xdr:cNvPr id="87" name="n_3aveValue【道路】&#10;有形固定資産減価償却率">
          <a:extLst>
            <a:ext uri="{FF2B5EF4-FFF2-40B4-BE49-F238E27FC236}">
              <a16:creationId xmlns:a16="http://schemas.microsoft.com/office/drawing/2014/main" id="{9EDDA698-1EF9-4664-B08D-BBCFB7F13E8B}"/>
            </a:ext>
          </a:extLst>
        </xdr:cNvPr>
        <xdr:cNvSpPr txBox="1"/>
      </xdr:nvSpPr>
      <xdr:spPr>
        <a:xfrm>
          <a:off x="1611004" y="57485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6367</xdr:rowOff>
    </xdr:from>
    <xdr:ext cx="405111" cy="259045"/>
    <xdr:sp textlink="">
      <xdr:nvSpPr>
        <xdr:cNvPr id="88" name="n_4aveValue【道路】&#10;有形固定資産減価償却率">
          <a:extLst>
            <a:ext uri="{FF2B5EF4-FFF2-40B4-BE49-F238E27FC236}">
              <a16:creationId xmlns:a16="http://schemas.microsoft.com/office/drawing/2014/main" id="{4D62162C-F24D-43AD-8A45-EC6B6E43D404}"/>
            </a:ext>
          </a:extLst>
        </xdr:cNvPr>
        <xdr:cNvSpPr txBox="1"/>
      </xdr:nvSpPr>
      <xdr:spPr>
        <a:xfrm>
          <a:off x="836304" y="570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34851</xdr:rowOff>
    </xdr:from>
    <xdr:ext cx="405111" cy="259045"/>
    <xdr:sp textlink="">
      <xdr:nvSpPr>
        <xdr:cNvPr id="89" name="n_1mainValue【道路】&#10;有形固定資産減価償却率">
          <a:extLst>
            <a:ext uri="{FF2B5EF4-FFF2-40B4-BE49-F238E27FC236}">
              <a16:creationId xmlns:a16="http://schemas.microsoft.com/office/drawing/2014/main" id="{D4FD1AD3-C830-40D2-A11D-08ED14C531AD}"/>
            </a:ext>
          </a:extLst>
        </xdr:cNvPr>
        <xdr:cNvSpPr txBox="1"/>
      </xdr:nvSpPr>
      <xdr:spPr>
        <a:xfrm>
          <a:off x="3170564" y="62375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123933</xdr:rowOff>
    </xdr:from>
    <xdr:ext cx="405111" cy="259045"/>
    <xdr:sp textlink="">
      <xdr:nvSpPr>
        <xdr:cNvPr id="90" name="n_2mainValue【道路】&#10;有形固定資産減価償却率">
          <a:extLst>
            <a:ext uri="{FF2B5EF4-FFF2-40B4-BE49-F238E27FC236}">
              <a16:creationId xmlns:a16="http://schemas.microsoft.com/office/drawing/2014/main" id="{4FBB4EBB-D30E-4B20-AF54-61023CFB3633}"/>
            </a:ext>
          </a:extLst>
        </xdr:cNvPr>
        <xdr:cNvSpPr txBox="1"/>
      </xdr:nvSpPr>
      <xdr:spPr>
        <a:xfrm>
          <a:off x="2385704" y="58236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101799</xdr:rowOff>
    </xdr:from>
    <xdr:ext cx="405111" cy="259045"/>
    <xdr:sp textlink="">
      <xdr:nvSpPr>
        <xdr:cNvPr id="91" name="n_3mainValue【道路】&#10;有形固定資産減価償却率">
          <a:extLst>
            <a:ext uri="{FF2B5EF4-FFF2-40B4-BE49-F238E27FC236}">
              <a16:creationId xmlns:a16="http://schemas.microsoft.com/office/drawing/2014/main" id="{E570C0C9-7E38-4248-8812-E0F1F225817F}"/>
            </a:ext>
          </a:extLst>
        </xdr:cNvPr>
        <xdr:cNvSpPr txBox="1"/>
      </xdr:nvSpPr>
      <xdr:spPr>
        <a:xfrm>
          <a:off x="1611004" y="6136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36484</xdr:rowOff>
    </xdr:from>
    <xdr:ext cx="405111" cy="259045"/>
    <xdr:sp textlink="">
      <xdr:nvSpPr>
        <xdr:cNvPr id="92" name="n_4mainValue【道路】&#10;有形固定資産減価償却率">
          <a:extLst>
            <a:ext uri="{FF2B5EF4-FFF2-40B4-BE49-F238E27FC236}">
              <a16:creationId xmlns:a16="http://schemas.microsoft.com/office/drawing/2014/main" id="{7661385F-23A2-4BFB-8D99-CB48514451C9}"/>
            </a:ext>
          </a:extLst>
        </xdr:cNvPr>
        <xdr:cNvSpPr txBox="1"/>
      </xdr:nvSpPr>
      <xdr:spPr>
        <a:xfrm>
          <a:off x="836304" y="60715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textlink="">
      <xdr:nvSpPr>
        <xdr:cNvPr id="93" name="正方形/長方形 92">
          <a:extLst>
            <a:ext uri="{FF2B5EF4-FFF2-40B4-BE49-F238E27FC236}">
              <a16:creationId xmlns:a16="http://schemas.microsoft.com/office/drawing/2014/main" id="{64F4B4E0-1378-4208-8020-EBC4C555297B}"/>
            </a:ext>
          </a:extLst>
        </xdr:cNvPr>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textlink="">
      <xdr:nvSpPr>
        <xdr:cNvPr id="94" name="正方形/長方形 93">
          <a:extLst>
            <a:ext uri="{FF2B5EF4-FFF2-40B4-BE49-F238E27FC236}">
              <a16:creationId xmlns:a16="http://schemas.microsoft.com/office/drawing/2014/main" id="{FC900045-740E-4C2D-9473-492EE06FD03C}"/>
            </a:ext>
          </a:extLst>
        </xdr:cNvPr>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textlink="">
      <xdr:nvSpPr>
        <xdr:cNvPr id="95" name="正方形/長方形 94">
          <a:extLst>
            <a:ext uri="{FF2B5EF4-FFF2-40B4-BE49-F238E27FC236}">
              <a16:creationId xmlns:a16="http://schemas.microsoft.com/office/drawing/2014/main" id="{DED65EF4-1A4B-49D0-8835-4023D5A10355}"/>
            </a:ext>
          </a:extLst>
        </xdr:cNvPr>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textlink="">
      <xdr:nvSpPr>
        <xdr:cNvPr id="96" name="正方形/長方形 95">
          <a:extLst>
            <a:ext uri="{FF2B5EF4-FFF2-40B4-BE49-F238E27FC236}">
              <a16:creationId xmlns:a16="http://schemas.microsoft.com/office/drawing/2014/main" id="{18627B8F-C7F5-4FF9-A843-53C0308AA3BF}"/>
            </a:ext>
          </a:extLst>
        </xdr:cNvPr>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textlink="">
      <xdr:nvSpPr>
        <xdr:cNvPr id="97" name="正方形/長方形 96">
          <a:extLst>
            <a:ext uri="{FF2B5EF4-FFF2-40B4-BE49-F238E27FC236}">
              <a16:creationId xmlns:a16="http://schemas.microsoft.com/office/drawing/2014/main" id="{F0639194-5556-42AB-B03E-0957FF9FC081}"/>
            </a:ext>
          </a:extLst>
        </xdr:cNvPr>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textlink="">
      <xdr:nvSpPr>
        <xdr:cNvPr id="98" name="正方形/長方形 97">
          <a:extLst>
            <a:ext uri="{FF2B5EF4-FFF2-40B4-BE49-F238E27FC236}">
              <a16:creationId xmlns:a16="http://schemas.microsoft.com/office/drawing/2014/main" id="{5294ED05-A860-4F60-BEEB-5A7EFAD52631}"/>
            </a:ext>
          </a:extLst>
        </xdr:cNvPr>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29</xdr:row>
      <xdr:rowOff>82550</xdr:rowOff>
    </xdr:from>
    <xdr:to>
      <xdr:col>54</xdr:col>
      <xdr:colOff>127000</xdr:colOff>
      <xdr:row>30</xdr:row>
      <xdr:rowOff>165100</xdr:rowOff>
    </xdr:to>
    <xdr:sp textlink="">
      <xdr:nvSpPr>
        <xdr:cNvPr id="99" name="正方形/長方形 98">
          <a:extLst>
            <a:ext uri="{FF2B5EF4-FFF2-40B4-BE49-F238E27FC236}">
              <a16:creationId xmlns:a16="http://schemas.microsoft.com/office/drawing/2014/main" id="{78E2D12D-D3D7-4475-AABD-377CF57EA698}"/>
            </a:ext>
          </a:extLst>
        </xdr:cNvPr>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textlink="">
      <xdr:nvSpPr>
        <xdr:cNvPr id="100" name="正方形/長方形 99">
          <a:extLst>
            <a:ext uri="{FF2B5EF4-FFF2-40B4-BE49-F238E27FC236}">
              <a16:creationId xmlns:a16="http://schemas.microsoft.com/office/drawing/2014/main" id="{7C0E369D-063D-41A1-BD6C-CD06E82A7B86}"/>
            </a:ext>
          </a:extLst>
        </xdr:cNvPr>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textlink="">
      <xdr:nvSpPr>
        <xdr:cNvPr id="101" name="テキスト ボックス 100">
          <a:extLst>
            <a:ext uri="{FF2B5EF4-FFF2-40B4-BE49-F238E27FC236}">
              <a16:creationId xmlns:a16="http://schemas.microsoft.com/office/drawing/2014/main" id="{7F8FB7B6-3748-4F65-86CD-D34B4DE0BC8A}"/>
            </a:ext>
          </a:extLst>
        </xdr:cNvPr>
        <xdr:cNvSpPr txBox="1"/>
      </xdr:nvSpPr>
      <xdr:spPr>
        <a:xfrm>
          <a:off x="5788660" y="50292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2" name="直線コネクタ 101">
          <a:extLst>
            <a:ext uri="{FF2B5EF4-FFF2-40B4-BE49-F238E27FC236}">
              <a16:creationId xmlns:a16="http://schemas.microsoft.com/office/drawing/2014/main" id="{55602D31-C7C8-4746-A5A1-8C67DAE243AB}"/>
            </a:ext>
          </a:extLst>
        </xdr:cNvPr>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43</xdr:row>
      <xdr:rowOff>105427</xdr:rowOff>
    </xdr:from>
    <xdr:ext cx="467179" cy="259045"/>
    <xdr:sp textlink="">
      <xdr:nvSpPr>
        <xdr:cNvPr id="103" name="テキスト ボックス 102">
          <a:extLst>
            <a:ext uri="{FF2B5EF4-FFF2-40B4-BE49-F238E27FC236}">
              <a16:creationId xmlns:a16="http://schemas.microsoft.com/office/drawing/2014/main" id="{CD5EF2A5-250D-47B0-80A9-854D7E12B058}"/>
            </a:ext>
          </a:extLst>
        </xdr:cNvPr>
        <xdr:cNvSpPr txBox="1"/>
      </xdr:nvSpPr>
      <xdr:spPr>
        <a:xfrm>
          <a:off x="540530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42</xdr:row>
      <xdr:rowOff>38100</xdr:rowOff>
    </xdr:from>
    <xdr:to>
      <xdr:col>59</xdr:col>
      <xdr:colOff>50800</xdr:colOff>
      <xdr:row>42</xdr:row>
      <xdr:rowOff>38100</xdr:rowOff>
    </xdr:to>
    <xdr:cxnSp macro="">
      <xdr:nvCxnSpPr>
        <xdr:cNvPr id="104" name="直線コネクタ 103">
          <a:extLst>
            <a:ext uri="{FF2B5EF4-FFF2-40B4-BE49-F238E27FC236}">
              <a16:creationId xmlns:a16="http://schemas.microsoft.com/office/drawing/2014/main" id="{F416173E-6567-4512-8FA0-E1F8DA04DC90}"/>
            </a:ext>
          </a:extLst>
        </xdr:cNvPr>
        <xdr:cNvCxnSpPr/>
      </xdr:nvCxnSpPr>
      <xdr:spPr>
        <a:xfrm>
          <a:off x="5826760" y="70789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41</xdr:row>
      <xdr:rowOff>67327</xdr:rowOff>
    </xdr:from>
    <xdr:ext cx="531299" cy="259045"/>
    <xdr:sp textlink="">
      <xdr:nvSpPr>
        <xdr:cNvPr id="105" name="テキスト ボックス 104">
          <a:extLst>
            <a:ext uri="{FF2B5EF4-FFF2-40B4-BE49-F238E27FC236}">
              <a16:creationId xmlns:a16="http://schemas.microsoft.com/office/drawing/2014/main" id="{81894B07-4850-4C55-AC0B-95C00662AA60}"/>
            </a:ext>
          </a:extLst>
        </xdr:cNvPr>
        <xdr:cNvSpPr txBox="1"/>
      </xdr:nvSpPr>
      <xdr:spPr>
        <a:xfrm>
          <a:off x="5364041" y="69405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6" name="直線コネクタ 105">
          <a:extLst>
            <a:ext uri="{FF2B5EF4-FFF2-40B4-BE49-F238E27FC236}">
              <a16:creationId xmlns:a16="http://schemas.microsoft.com/office/drawing/2014/main" id="{41E0D5DE-86A0-4153-BAFF-A3E32A2C17E5}"/>
            </a:ext>
          </a:extLst>
        </xdr:cNvPr>
        <xdr:cNvCxnSpPr/>
      </xdr:nvCxnSpPr>
      <xdr:spPr>
        <a:xfrm>
          <a:off x="5826760" y="6705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textlink="">
      <xdr:nvSpPr>
        <xdr:cNvPr id="107" name="テキスト ボックス 106">
          <a:extLst>
            <a:ext uri="{FF2B5EF4-FFF2-40B4-BE49-F238E27FC236}">
              <a16:creationId xmlns:a16="http://schemas.microsoft.com/office/drawing/2014/main" id="{356653EB-2F6B-4EFA-B31F-78DC8980AF61}"/>
            </a:ext>
          </a:extLst>
        </xdr:cNvPr>
        <xdr:cNvSpPr txBox="1"/>
      </xdr:nvSpPr>
      <xdr:spPr>
        <a:xfrm>
          <a:off x="5364041" y="65671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8" name="直線コネクタ 107">
          <a:extLst>
            <a:ext uri="{FF2B5EF4-FFF2-40B4-BE49-F238E27FC236}">
              <a16:creationId xmlns:a16="http://schemas.microsoft.com/office/drawing/2014/main" id="{1B8CA5EF-A3FF-4E52-BFF2-53185506345C}"/>
            </a:ext>
          </a:extLst>
        </xdr:cNvPr>
        <xdr:cNvCxnSpPr/>
      </xdr:nvCxnSpPr>
      <xdr:spPr>
        <a:xfrm>
          <a:off x="5826760" y="63360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textlink="">
      <xdr:nvSpPr>
        <xdr:cNvPr id="109" name="テキスト ボックス 108">
          <a:extLst>
            <a:ext uri="{FF2B5EF4-FFF2-40B4-BE49-F238E27FC236}">
              <a16:creationId xmlns:a16="http://schemas.microsoft.com/office/drawing/2014/main" id="{FAFFD192-2D9D-453B-AE66-A477A0110695}"/>
            </a:ext>
          </a:extLst>
        </xdr:cNvPr>
        <xdr:cNvSpPr txBox="1"/>
      </xdr:nvSpPr>
      <xdr:spPr>
        <a:xfrm>
          <a:off x="5364041" y="619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10" name="直線コネクタ 109">
          <a:extLst>
            <a:ext uri="{FF2B5EF4-FFF2-40B4-BE49-F238E27FC236}">
              <a16:creationId xmlns:a16="http://schemas.microsoft.com/office/drawing/2014/main" id="{E73A24FC-4E04-40E5-B6EA-4C5BB0888B96}"/>
            </a:ext>
          </a:extLst>
        </xdr:cNvPr>
        <xdr:cNvCxnSpPr/>
      </xdr:nvCxnSpPr>
      <xdr:spPr>
        <a:xfrm>
          <a:off x="5826760" y="59626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textlink="">
      <xdr:nvSpPr>
        <xdr:cNvPr id="111" name="テキスト ボックス 110">
          <a:extLst>
            <a:ext uri="{FF2B5EF4-FFF2-40B4-BE49-F238E27FC236}">
              <a16:creationId xmlns:a16="http://schemas.microsoft.com/office/drawing/2014/main" id="{D9343B48-BF62-4477-880E-6CD029D76AE7}"/>
            </a:ext>
          </a:extLst>
        </xdr:cNvPr>
        <xdr:cNvSpPr txBox="1"/>
      </xdr:nvSpPr>
      <xdr:spPr>
        <a:xfrm>
          <a:off x="5364041" y="58242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2" name="直線コネクタ 111">
          <a:extLst>
            <a:ext uri="{FF2B5EF4-FFF2-40B4-BE49-F238E27FC236}">
              <a16:creationId xmlns:a16="http://schemas.microsoft.com/office/drawing/2014/main" id="{BAC532C2-1F35-43A3-9EF2-F170275D807B}"/>
            </a:ext>
          </a:extLst>
        </xdr:cNvPr>
        <xdr:cNvCxnSpPr/>
      </xdr:nvCxnSpPr>
      <xdr:spPr>
        <a:xfrm>
          <a:off x="5826760" y="55892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textlink="">
      <xdr:nvSpPr>
        <xdr:cNvPr id="113" name="テキスト ボックス 112">
          <a:extLst>
            <a:ext uri="{FF2B5EF4-FFF2-40B4-BE49-F238E27FC236}">
              <a16:creationId xmlns:a16="http://schemas.microsoft.com/office/drawing/2014/main" id="{A15F4436-2408-40F1-A274-29C94B8EB063}"/>
            </a:ext>
          </a:extLst>
        </xdr:cNvPr>
        <xdr:cNvSpPr txBox="1"/>
      </xdr:nvSpPr>
      <xdr:spPr>
        <a:xfrm>
          <a:off x="5299921" y="54508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4" name="直線コネクタ 113">
          <a:extLst>
            <a:ext uri="{FF2B5EF4-FFF2-40B4-BE49-F238E27FC236}">
              <a16:creationId xmlns:a16="http://schemas.microsoft.com/office/drawing/2014/main" id="{5DC40B09-02B5-4D03-A196-186BAE7E15C8}"/>
            </a:ext>
          </a:extLst>
        </xdr:cNvPr>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textlink="">
      <xdr:nvSpPr>
        <xdr:cNvPr id="115" name="テキスト ボックス 114">
          <a:extLst>
            <a:ext uri="{FF2B5EF4-FFF2-40B4-BE49-F238E27FC236}">
              <a16:creationId xmlns:a16="http://schemas.microsoft.com/office/drawing/2014/main" id="{D8C41ED1-7910-44F2-92B1-46564D0943EC}"/>
            </a:ext>
          </a:extLst>
        </xdr:cNvPr>
        <xdr:cNvSpPr txBox="1"/>
      </xdr:nvSpPr>
      <xdr:spPr>
        <a:xfrm>
          <a:off x="5299921" y="50774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textlink="">
      <xdr:nvSpPr>
        <xdr:cNvPr id="116" name="【道路】&#10;一人当たり延長グラフ枠">
          <a:extLst>
            <a:ext uri="{FF2B5EF4-FFF2-40B4-BE49-F238E27FC236}">
              <a16:creationId xmlns:a16="http://schemas.microsoft.com/office/drawing/2014/main" id="{1E980E0A-A87E-4290-B430-0C85B8B93347}"/>
            </a:ext>
          </a:extLst>
        </xdr:cNvPr>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64484</xdr:rowOff>
    </xdr:from>
    <xdr:to>
      <xdr:col>54</xdr:col>
      <xdr:colOff>189865</xdr:colOff>
      <xdr:row>42</xdr:row>
      <xdr:rowOff>120720</xdr:rowOff>
    </xdr:to>
    <xdr:cxnSp macro="">
      <xdr:nvCxnSpPr>
        <xdr:cNvPr id="117" name="直線コネクタ 116">
          <a:extLst>
            <a:ext uri="{FF2B5EF4-FFF2-40B4-BE49-F238E27FC236}">
              <a16:creationId xmlns:a16="http://schemas.microsoft.com/office/drawing/2014/main" id="{43F73F76-6734-4495-8647-2538B2793507}"/>
            </a:ext>
          </a:extLst>
        </xdr:cNvPr>
        <xdr:cNvCxnSpPr/>
      </xdr:nvCxnSpPr>
      <xdr:spPr>
        <a:xfrm flipV="1">
          <a:off x="9219565" y="5764244"/>
          <a:ext cx="0" cy="13973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124547</xdr:rowOff>
    </xdr:from>
    <xdr:ext cx="534377" cy="259045"/>
    <xdr:sp textlink="">
      <xdr:nvSpPr>
        <xdr:cNvPr id="118" name="【道路】&#10;一人当たり延長最小値テキスト">
          <a:extLst>
            <a:ext uri="{FF2B5EF4-FFF2-40B4-BE49-F238E27FC236}">
              <a16:creationId xmlns:a16="http://schemas.microsoft.com/office/drawing/2014/main" id="{DAB0EFFE-1E0D-42C7-BF8B-E9353B1824D3}"/>
            </a:ext>
          </a:extLst>
        </xdr:cNvPr>
        <xdr:cNvSpPr txBox="1"/>
      </xdr:nvSpPr>
      <xdr:spPr>
        <a:xfrm>
          <a:off x="9258300" y="7165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120720</xdr:rowOff>
    </xdr:from>
    <xdr:to>
      <xdr:col>55</xdr:col>
      <xdr:colOff>88900</xdr:colOff>
      <xdr:row>42</xdr:row>
      <xdr:rowOff>120720</xdr:rowOff>
    </xdr:to>
    <xdr:cxnSp macro="">
      <xdr:nvCxnSpPr>
        <xdr:cNvPr id="119" name="直線コネクタ 118">
          <a:extLst>
            <a:ext uri="{FF2B5EF4-FFF2-40B4-BE49-F238E27FC236}">
              <a16:creationId xmlns:a16="http://schemas.microsoft.com/office/drawing/2014/main" id="{BC668501-A7D1-4DCD-8E64-E07E7DEC9CED}"/>
            </a:ext>
          </a:extLst>
        </xdr:cNvPr>
        <xdr:cNvCxnSpPr/>
      </xdr:nvCxnSpPr>
      <xdr:spPr>
        <a:xfrm>
          <a:off x="9154160" y="71616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11161</xdr:rowOff>
    </xdr:from>
    <xdr:ext cx="534377" cy="259045"/>
    <xdr:sp textlink="">
      <xdr:nvSpPr>
        <xdr:cNvPr id="120" name="【道路】&#10;一人当たり延長最大値テキスト">
          <a:extLst>
            <a:ext uri="{FF2B5EF4-FFF2-40B4-BE49-F238E27FC236}">
              <a16:creationId xmlns:a16="http://schemas.microsoft.com/office/drawing/2014/main" id="{DC5D4F7C-AE91-48BD-ABB4-C85780AF2D5D}"/>
            </a:ext>
          </a:extLst>
        </xdr:cNvPr>
        <xdr:cNvSpPr txBox="1"/>
      </xdr:nvSpPr>
      <xdr:spPr>
        <a:xfrm>
          <a:off x="9258300" y="5543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90.615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64484</xdr:rowOff>
    </xdr:from>
    <xdr:to>
      <xdr:col>55</xdr:col>
      <xdr:colOff>88900</xdr:colOff>
      <xdr:row>34</xdr:row>
      <xdr:rowOff>64484</xdr:rowOff>
    </xdr:to>
    <xdr:cxnSp macro="">
      <xdr:nvCxnSpPr>
        <xdr:cNvPr id="121" name="直線コネクタ 120">
          <a:extLst>
            <a:ext uri="{FF2B5EF4-FFF2-40B4-BE49-F238E27FC236}">
              <a16:creationId xmlns:a16="http://schemas.microsoft.com/office/drawing/2014/main" id="{C9031043-ACCE-41FE-A6DA-8383BCE2262B}"/>
            </a:ext>
          </a:extLst>
        </xdr:cNvPr>
        <xdr:cNvCxnSpPr/>
      </xdr:nvCxnSpPr>
      <xdr:spPr>
        <a:xfrm>
          <a:off x="9154160" y="576424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159567</xdr:rowOff>
    </xdr:from>
    <xdr:ext cx="534377" cy="259045"/>
    <xdr:sp textlink="">
      <xdr:nvSpPr>
        <xdr:cNvPr id="122" name="【道路】&#10;一人当たり延長平均値テキスト">
          <a:extLst>
            <a:ext uri="{FF2B5EF4-FFF2-40B4-BE49-F238E27FC236}">
              <a16:creationId xmlns:a16="http://schemas.microsoft.com/office/drawing/2014/main" id="{375F6C51-9378-4E08-8C1B-A503B7984F80}"/>
            </a:ext>
          </a:extLst>
        </xdr:cNvPr>
        <xdr:cNvSpPr txBox="1"/>
      </xdr:nvSpPr>
      <xdr:spPr>
        <a:xfrm>
          <a:off x="9258300" y="65298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136690</xdr:rowOff>
    </xdr:from>
    <xdr:to>
      <xdr:col>55</xdr:col>
      <xdr:colOff>50800</xdr:colOff>
      <xdr:row>40</xdr:row>
      <xdr:rowOff>66840</xdr:rowOff>
    </xdr:to>
    <xdr:sp textlink="">
      <xdr:nvSpPr>
        <xdr:cNvPr id="123" name="フローチャート: 判断 122">
          <a:extLst>
            <a:ext uri="{FF2B5EF4-FFF2-40B4-BE49-F238E27FC236}">
              <a16:creationId xmlns:a16="http://schemas.microsoft.com/office/drawing/2014/main" id="{BCD1E078-38B4-46D0-B569-258B22A008DB}"/>
            </a:ext>
          </a:extLst>
        </xdr:cNvPr>
        <xdr:cNvSpPr/>
      </xdr:nvSpPr>
      <xdr:spPr>
        <a:xfrm>
          <a:off x="9192260" y="667465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143510</xdr:rowOff>
    </xdr:from>
    <xdr:to>
      <xdr:col>50</xdr:col>
      <xdr:colOff>165100</xdr:colOff>
      <xdr:row>40</xdr:row>
      <xdr:rowOff>73660</xdr:rowOff>
    </xdr:to>
    <xdr:sp textlink="">
      <xdr:nvSpPr>
        <xdr:cNvPr id="124" name="フローチャート: 判断 123">
          <a:extLst>
            <a:ext uri="{FF2B5EF4-FFF2-40B4-BE49-F238E27FC236}">
              <a16:creationId xmlns:a16="http://schemas.microsoft.com/office/drawing/2014/main" id="{31CCFAA5-A5B2-4C90-8473-D4F9DBCC8D27}"/>
            </a:ext>
          </a:extLst>
        </xdr:cNvPr>
        <xdr:cNvSpPr/>
      </xdr:nvSpPr>
      <xdr:spPr>
        <a:xfrm>
          <a:off x="8445500" y="66814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155949</xdr:rowOff>
    </xdr:from>
    <xdr:to>
      <xdr:col>46</xdr:col>
      <xdr:colOff>38100</xdr:colOff>
      <xdr:row>40</xdr:row>
      <xdr:rowOff>86099</xdr:rowOff>
    </xdr:to>
    <xdr:sp textlink="">
      <xdr:nvSpPr>
        <xdr:cNvPr id="125" name="フローチャート: 判断 124">
          <a:extLst>
            <a:ext uri="{FF2B5EF4-FFF2-40B4-BE49-F238E27FC236}">
              <a16:creationId xmlns:a16="http://schemas.microsoft.com/office/drawing/2014/main" id="{61C5660B-D533-48BB-9278-0BC2C33E323B}"/>
            </a:ext>
          </a:extLst>
        </xdr:cNvPr>
        <xdr:cNvSpPr/>
      </xdr:nvSpPr>
      <xdr:spPr>
        <a:xfrm>
          <a:off x="7670800" y="669390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170732</xdr:rowOff>
    </xdr:from>
    <xdr:to>
      <xdr:col>41</xdr:col>
      <xdr:colOff>101600</xdr:colOff>
      <xdr:row>40</xdr:row>
      <xdr:rowOff>100882</xdr:rowOff>
    </xdr:to>
    <xdr:sp textlink="">
      <xdr:nvSpPr>
        <xdr:cNvPr id="126" name="フローチャート: 判断 125">
          <a:extLst>
            <a:ext uri="{FF2B5EF4-FFF2-40B4-BE49-F238E27FC236}">
              <a16:creationId xmlns:a16="http://schemas.microsoft.com/office/drawing/2014/main" id="{8E861164-A8F5-4D5D-B701-72BE431BBFA6}"/>
            </a:ext>
          </a:extLst>
        </xdr:cNvPr>
        <xdr:cNvSpPr/>
      </xdr:nvSpPr>
      <xdr:spPr>
        <a:xfrm>
          <a:off x="6873240" y="670869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11188</xdr:rowOff>
    </xdr:from>
    <xdr:to>
      <xdr:col>36</xdr:col>
      <xdr:colOff>165100</xdr:colOff>
      <xdr:row>40</xdr:row>
      <xdr:rowOff>112788</xdr:rowOff>
    </xdr:to>
    <xdr:sp textlink="">
      <xdr:nvSpPr>
        <xdr:cNvPr id="127" name="フローチャート: 判断 126">
          <a:extLst>
            <a:ext uri="{FF2B5EF4-FFF2-40B4-BE49-F238E27FC236}">
              <a16:creationId xmlns:a16="http://schemas.microsoft.com/office/drawing/2014/main" id="{6FB7CB92-7855-41DC-B456-786498EBA30B}"/>
            </a:ext>
          </a:extLst>
        </xdr:cNvPr>
        <xdr:cNvSpPr/>
      </xdr:nvSpPr>
      <xdr:spPr>
        <a:xfrm>
          <a:off x="6098540" y="6716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textlink="">
      <xdr:nvSpPr>
        <xdr:cNvPr id="128" name="テキスト ボックス 127">
          <a:extLst>
            <a:ext uri="{FF2B5EF4-FFF2-40B4-BE49-F238E27FC236}">
              <a16:creationId xmlns:a16="http://schemas.microsoft.com/office/drawing/2014/main" id="{0A469D94-1054-48E8-B064-CCB7C2722CEF}"/>
            </a:ext>
          </a:extLst>
        </xdr:cNvPr>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textlink="">
      <xdr:nvSpPr>
        <xdr:cNvPr id="129" name="テキスト ボックス 128">
          <a:extLst>
            <a:ext uri="{FF2B5EF4-FFF2-40B4-BE49-F238E27FC236}">
              <a16:creationId xmlns:a16="http://schemas.microsoft.com/office/drawing/2014/main" id="{35968FFC-F945-42E3-80CD-119B63F4205A}"/>
            </a:ext>
          </a:extLst>
        </xdr:cNvPr>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textlink="">
      <xdr:nvSpPr>
        <xdr:cNvPr id="130" name="テキスト ボックス 129">
          <a:extLst>
            <a:ext uri="{FF2B5EF4-FFF2-40B4-BE49-F238E27FC236}">
              <a16:creationId xmlns:a16="http://schemas.microsoft.com/office/drawing/2014/main" id="{CC71CF92-7322-47ED-BAAF-81612006DB61}"/>
            </a:ext>
          </a:extLst>
        </xdr:cNvPr>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textlink="">
      <xdr:nvSpPr>
        <xdr:cNvPr id="131" name="テキスト ボックス 130">
          <a:extLst>
            <a:ext uri="{FF2B5EF4-FFF2-40B4-BE49-F238E27FC236}">
              <a16:creationId xmlns:a16="http://schemas.microsoft.com/office/drawing/2014/main" id="{C7519920-17DB-4480-AB8E-D3450DC917DF}"/>
            </a:ext>
          </a:extLst>
        </xdr:cNvPr>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textlink="">
      <xdr:nvSpPr>
        <xdr:cNvPr id="132" name="テキスト ボックス 131">
          <a:extLst>
            <a:ext uri="{FF2B5EF4-FFF2-40B4-BE49-F238E27FC236}">
              <a16:creationId xmlns:a16="http://schemas.microsoft.com/office/drawing/2014/main" id="{6F731EF7-A79F-4375-999F-89E903AD38E8}"/>
            </a:ext>
          </a:extLst>
        </xdr:cNvPr>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144310</xdr:rowOff>
    </xdr:from>
    <xdr:to>
      <xdr:col>55</xdr:col>
      <xdr:colOff>50800</xdr:colOff>
      <xdr:row>41</xdr:row>
      <xdr:rowOff>74460</xdr:rowOff>
    </xdr:to>
    <xdr:sp textlink="">
      <xdr:nvSpPr>
        <xdr:cNvPr id="133" name="楕円 132">
          <a:extLst>
            <a:ext uri="{FF2B5EF4-FFF2-40B4-BE49-F238E27FC236}">
              <a16:creationId xmlns:a16="http://schemas.microsoft.com/office/drawing/2014/main" id="{AD6A7C18-4F68-4C50-8A1C-6A2B4637B425}"/>
            </a:ext>
          </a:extLst>
        </xdr:cNvPr>
        <xdr:cNvSpPr/>
      </xdr:nvSpPr>
      <xdr:spPr>
        <a:xfrm>
          <a:off x="9192260" y="684991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122737</xdr:rowOff>
    </xdr:from>
    <xdr:ext cx="534377" cy="259045"/>
    <xdr:sp textlink="">
      <xdr:nvSpPr>
        <xdr:cNvPr id="134" name="【道路】&#10;一人当たり延長該当値テキスト">
          <a:extLst>
            <a:ext uri="{FF2B5EF4-FFF2-40B4-BE49-F238E27FC236}">
              <a16:creationId xmlns:a16="http://schemas.microsoft.com/office/drawing/2014/main" id="{DA79D25D-9A92-4E18-A581-912BB730F8C8}"/>
            </a:ext>
          </a:extLst>
        </xdr:cNvPr>
        <xdr:cNvSpPr txBox="1"/>
      </xdr:nvSpPr>
      <xdr:spPr>
        <a:xfrm>
          <a:off x="9258300" y="68283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153550</xdr:rowOff>
    </xdr:from>
    <xdr:to>
      <xdr:col>50</xdr:col>
      <xdr:colOff>165100</xdr:colOff>
      <xdr:row>41</xdr:row>
      <xdr:rowOff>83700</xdr:rowOff>
    </xdr:to>
    <xdr:sp textlink="">
      <xdr:nvSpPr>
        <xdr:cNvPr id="135" name="楕円 134">
          <a:extLst>
            <a:ext uri="{FF2B5EF4-FFF2-40B4-BE49-F238E27FC236}">
              <a16:creationId xmlns:a16="http://schemas.microsoft.com/office/drawing/2014/main" id="{E1F80C75-5B01-4CDF-A7A3-A5E361FDFF02}"/>
            </a:ext>
          </a:extLst>
        </xdr:cNvPr>
        <xdr:cNvSpPr/>
      </xdr:nvSpPr>
      <xdr:spPr>
        <a:xfrm>
          <a:off x="8445500" y="68591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23660</xdr:rowOff>
    </xdr:from>
    <xdr:to>
      <xdr:col>55</xdr:col>
      <xdr:colOff>0</xdr:colOff>
      <xdr:row>41</xdr:row>
      <xdr:rowOff>32900</xdr:rowOff>
    </xdr:to>
    <xdr:cxnSp macro="">
      <xdr:nvCxnSpPr>
        <xdr:cNvPr id="136" name="直線コネクタ 135">
          <a:extLst>
            <a:ext uri="{FF2B5EF4-FFF2-40B4-BE49-F238E27FC236}">
              <a16:creationId xmlns:a16="http://schemas.microsoft.com/office/drawing/2014/main" id="{41498D6A-7D21-46AE-9136-70266B4FB58C}"/>
            </a:ext>
          </a:extLst>
        </xdr:cNvPr>
        <xdr:cNvCxnSpPr/>
      </xdr:nvCxnSpPr>
      <xdr:spPr>
        <a:xfrm flipV="1">
          <a:off x="8496300" y="6896900"/>
          <a:ext cx="723900" cy="9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162369</xdr:rowOff>
    </xdr:from>
    <xdr:to>
      <xdr:col>46</xdr:col>
      <xdr:colOff>38100</xdr:colOff>
      <xdr:row>41</xdr:row>
      <xdr:rowOff>92519</xdr:rowOff>
    </xdr:to>
    <xdr:sp textlink="">
      <xdr:nvSpPr>
        <xdr:cNvPr id="137" name="楕円 136">
          <a:extLst>
            <a:ext uri="{FF2B5EF4-FFF2-40B4-BE49-F238E27FC236}">
              <a16:creationId xmlns:a16="http://schemas.microsoft.com/office/drawing/2014/main" id="{A6DC81BC-B261-46F9-9F68-9C6CA80AC6B0}"/>
            </a:ext>
          </a:extLst>
        </xdr:cNvPr>
        <xdr:cNvSpPr/>
      </xdr:nvSpPr>
      <xdr:spPr>
        <a:xfrm>
          <a:off x="7670800" y="686796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32900</xdr:rowOff>
    </xdr:from>
    <xdr:to>
      <xdr:col>50</xdr:col>
      <xdr:colOff>114300</xdr:colOff>
      <xdr:row>41</xdr:row>
      <xdr:rowOff>41719</xdr:rowOff>
    </xdr:to>
    <xdr:cxnSp macro="">
      <xdr:nvCxnSpPr>
        <xdr:cNvPr id="138" name="直線コネクタ 137">
          <a:extLst>
            <a:ext uri="{FF2B5EF4-FFF2-40B4-BE49-F238E27FC236}">
              <a16:creationId xmlns:a16="http://schemas.microsoft.com/office/drawing/2014/main" id="{D1156CC4-6D1F-44E6-9253-B85325253AAE}"/>
            </a:ext>
          </a:extLst>
        </xdr:cNvPr>
        <xdr:cNvCxnSpPr/>
      </xdr:nvCxnSpPr>
      <xdr:spPr>
        <a:xfrm flipV="1">
          <a:off x="7713980" y="6906140"/>
          <a:ext cx="782320" cy="8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5150</xdr:rowOff>
    </xdr:from>
    <xdr:to>
      <xdr:col>41</xdr:col>
      <xdr:colOff>101600</xdr:colOff>
      <xdr:row>41</xdr:row>
      <xdr:rowOff>106750</xdr:rowOff>
    </xdr:to>
    <xdr:sp textlink="">
      <xdr:nvSpPr>
        <xdr:cNvPr id="139" name="楕円 138">
          <a:extLst>
            <a:ext uri="{FF2B5EF4-FFF2-40B4-BE49-F238E27FC236}">
              <a16:creationId xmlns:a16="http://schemas.microsoft.com/office/drawing/2014/main" id="{02E31F24-7EA5-4759-95B4-115C378962FC}"/>
            </a:ext>
          </a:extLst>
        </xdr:cNvPr>
        <xdr:cNvSpPr/>
      </xdr:nvSpPr>
      <xdr:spPr>
        <a:xfrm>
          <a:off x="6873240" y="6878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41719</xdr:rowOff>
    </xdr:from>
    <xdr:to>
      <xdr:col>45</xdr:col>
      <xdr:colOff>177800</xdr:colOff>
      <xdr:row>41</xdr:row>
      <xdr:rowOff>55950</xdr:rowOff>
    </xdr:to>
    <xdr:cxnSp macro="">
      <xdr:nvCxnSpPr>
        <xdr:cNvPr id="140" name="直線コネクタ 139">
          <a:extLst>
            <a:ext uri="{FF2B5EF4-FFF2-40B4-BE49-F238E27FC236}">
              <a16:creationId xmlns:a16="http://schemas.microsoft.com/office/drawing/2014/main" id="{0FE6B7EB-DE38-46D1-B967-12985609F2B5}"/>
            </a:ext>
          </a:extLst>
        </xdr:cNvPr>
        <xdr:cNvCxnSpPr/>
      </xdr:nvCxnSpPr>
      <xdr:spPr>
        <a:xfrm flipV="1">
          <a:off x="6924040" y="6914959"/>
          <a:ext cx="789940" cy="14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10903</xdr:rowOff>
    </xdr:from>
    <xdr:to>
      <xdr:col>36</xdr:col>
      <xdr:colOff>165100</xdr:colOff>
      <xdr:row>41</xdr:row>
      <xdr:rowOff>112503</xdr:rowOff>
    </xdr:to>
    <xdr:sp textlink="">
      <xdr:nvSpPr>
        <xdr:cNvPr id="141" name="楕円 140">
          <a:extLst>
            <a:ext uri="{FF2B5EF4-FFF2-40B4-BE49-F238E27FC236}">
              <a16:creationId xmlns:a16="http://schemas.microsoft.com/office/drawing/2014/main" id="{D4ACAF02-9B82-4070-8F7D-31416469B76C}"/>
            </a:ext>
          </a:extLst>
        </xdr:cNvPr>
        <xdr:cNvSpPr/>
      </xdr:nvSpPr>
      <xdr:spPr>
        <a:xfrm>
          <a:off x="6098540" y="6884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55950</xdr:rowOff>
    </xdr:from>
    <xdr:to>
      <xdr:col>41</xdr:col>
      <xdr:colOff>50800</xdr:colOff>
      <xdr:row>41</xdr:row>
      <xdr:rowOff>61703</xdr:rowOff>
    </xdr:to>
    <xdr:cxnSp macro="">
      <xdr:nvCxnSpPr>
        <xdr:cNvPr id="142" name="直線コネクタ 141">
          <a:extLst>
            <a:ext uri="{FF2B5EF4-FFF2-40B4-BE49-F238E27FC236}">
              <a16:creationId xmlns:a16="http://schemas.microsoft.com/office/drawing/2014/main" id="{D9B6346D-4C1D-4975-966F-D3240FE30968}"/>
            </a:ext>
          </a:extLst>
        </xdr:cNvPr>
        <xdr:cNvCxnSpPr/>
      </xdr:nvCxnSpPr>
      <xdr:spPr>
        <a:xfrm flipV="1">
          <a:off x="6149340" y="6929190"/>
          <a:ext cx="774700" cy="5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90187</xdr:rowOff>
    </xdr:from>
    <xdr:ext cx="534377" cy="259045"/>
    <xdr:sp textlink="">
      <xdr:nvSpPr>
        <xdr:cNvPr id="143" name="n_1aveValue【道路】&#10;一人当たり延長">
          <a:extLst>
            <a:ext uri="{FF2B5EF4-FFF2-40B4-BE49-F238E27FC236}">
              <a16:creationId xmlns:a16="http://schemas.microsoft.com/office/drawing/2014/main" id="{3E97B6A1-0A5F-43BB-934C-BAD118D295E6}"/>
            </a:ext>
          </a:extLst>
        </xdr:cNvPr>
        <xdr:cNvSpPr txBox="1"/>
      </xdr:nvSpPr>
      <xdr:spPr>
        <a:xfrm>
          <a:off x="8239271" y="6460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102626</xdr:rowOff>
    </xdr:from>
    <xdr:ext cx="534377" cy="259045"/>
    <xdr:sp textlink="">
      <xdr:nvSpPr>
        <xdr:cNvPr id="144" name="n_2aveValue【道路】&#10;一人当たり延長">
          <a:extLst>
            <a:ext uri="{FF2B5EF4-FFF2-40B4-BE49-F238E27FC236}">
              <a16:creationId xmlns:a16="http://schemas.microsoft.com/office/drawing/2014/main" id="{DFF661D0-6494-43ED-9F80-5C207891DD0F}"/>
            </a:ext>
          </a:extLst>
        </xdr:cNvPr>
        <xdr:cNvSpPr txBox="1"/>
      </xdr:nvSpPr>
      <xdr:spPr>
        <a:xfrm>
          <a:off x="7477271" y="6472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117409</xdr:rowOff>
    </xdr:from>
    <xdr:ext cx="534377" cy="259045"/>
    <xdr:sp textlink="">
      <xdr:nvSpPr>
        <xdr:cNvPr id="145" name="n_3aveValue【道路】&#10;一人当たり延長">
          <a:extLst>
            <a:ext uri="{FF2B5EF4-FFF2-40B4-BE49-F238E27FC236}">
              <a16:creationId xmlns:a16="http://schemas.microsoft.com/office/drawing/2014/main" id="{BBD47ECE-64DA-44E0-A452-DD97C6F48150}"/>
            </a:ext>
          </a:extLst>
        </xdr:cNvPr>
        <xdr:cNvSpPr txBox="1"/>
      </xdr:nvSpPr>
      <xdr:spPr>
        <a:xfrm>
          <a:off x="6702571" y="64877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129315</xdr:rowOff>
    </xdr:from>
    <xdr:ext cx="534377" cy="259045"/>
    <xdr:sp textlink="">
      <xdr:nvSpPr>
        <xdr:cNvPr id="146" name="n_4aveValue【道路】&#10;一人当たり延長">
          <a:extLst>
            <a:ext uri="{FF2B5EF4-FFF2-40B4-BE49-F238E27FC236}">
              <a16:creationId xmlns:a16="http://schemas.microsoft.com/office/drawing/2014/main" id="{D5B245C0-0225-4507-9C36-11BFB1E498BB}"/>
            </a:ext>
          </a:extLst>
        </xdr:cNvPr>
        <xdr:cNvSpPr txBox="1"/>
      </xdr:nvSpPr>
      <xdr:spPr>
        <a:xfrm>
          <a:off x="5905011" y="6499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74827</xdr:rowOff>
    </xdr:from>
    <xdr:ext cx="534377" cy="259045"/>
    <xdr:sp textlink="">
      <xdr:nvSpPr>
        <xdr:cNvPr id="147" name="n_1mainValue【道路】&#10;一人当たり延長">
          <a:extLst>
            <a:ext uri="{FF2B5EF4-FFF2-40B4-BE49-F238E27FC236}">
              <a16:creationId xmlns:a16="http://schemas.microsoft.com/office/drawing/2014/main" id="{067E09BA-223A-4089-BC18-F6296461EF2D}"/>
            </a:ext>
          </a:extLst>
        </xdr:cNvPr>
        <xdr:cNvSpPr txBox="1"/>
      </xdr:nvSpPr>
      <xdr:spPr>
        <a:xfrm>
          <a:off x="8239271" y="6948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83646</xdr:rowOff>
    </xdr:from>
    <xdr:ext cx="534377" cy="259045"/>
    <xdr:sp textlink="">
      <xdr:nvSpPr>
        <xdr:cNvPr id="148" name="n_2mainValue【道路】&#10;一人当たり延長">
          <a:extLst>
            <a:ext uri="{FF2B5EF4-FFF2-40B4-BE49-F238E27FC236}">
              <a16:creationId xmlns:a16="http://schemas.microsoft.com/office/drawing/2014/main" id="{C67CF8F0-C635-45BB-9004-AE4AA43F6F45}"/>
            </a:ext>
          </a:extLst>
        </xdr:cNvPr>
        <xdr:cNvSpPr txBox="1"/>
      </xdr:nvSpPr>
      <xdr:spPr>
        <a:xfrm>
          <a:off x="7477271" y="69568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97877</xdr:rowOff>
    </xdr:from>
    <xdr:ext cx="534377" cy="259045"/>
    <xdr:sp textlink="">
      <xdr:nvSpPr>
        <xdr:cNvPr id="149" name="n_3mainValue【道路】&#10;一人当たり延長">
          <a:extLst>
            <a:ext uri="{FF2B5EF4-FFF2-40B4-BE49-F238E27FC236}">
              <a16:creationId xmlns:a16="http://schemas.microsoft.com/office/drawing/2014/main" id="{E3A17865-BB59-4BE7-A5BE-4FE213C96433}"/>
            </a:ext>
          </a:extLst>
        </xdr:cNvPr>
        <xdr:cNvSpPr txBox="1"/>
      </xdr:nvSpPr>
      <xdr:spPr>
        <a:xfrm>
          <a:off x="6702571" y="6971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103630</xdr:rowOff>
    </xdr:from>
    <xdr:ext cx="534377" cy="259045"/>
    <xdr:sp textlink="">
      <xdr:nvSpPr>
        <xdr:cNvPr id="150" name="n_4mainValue【道路】&#10;一人当たり延長">
          <a:extLst>
            <a:ext uri="{FF2B5EF4-FFF2-40B4-BE49-F238E27FC236}">
              <a16:creationId xmlns:a16="http://schemas.microsoft.com/office/drawing/2014/main" id="{93F4C608-FE75-48D3-9FC6-D83B4FBC42EB}"/>
            </a:ext>
          </a:extLst>
        </xdr:cNvPr>
        <xdr:cNvSpPr txBox="1"/>
      </xdr:nvSpPr>
      <xdr:spPr>
        <a:xfrm>
          <a:off x="5905011" y="6976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textlink="">
      <xdr:nvSpPr>
        <xdr:cNvPr id="151" name="正方形/長方形 150">
          <a:extLst>
            <a:ext uri="{FF2B5EF4-FFF2-40B4-BE49-F238E27FC236}">
              <a16:creationId xmlns:a16="http://schemas.microsoft.com/office/drawing/2014/main" id="{E73247B8-5896-4EB1-88C0-9DA66B215B92}"/>
            </a:ext>
          </a:extLst>
        </xdr:cNvPr>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textlink="">
      <xdr:nvSpPr>
        <xdr:cNvPr id="152" name="正方形/長方形 151">
          <a:extLst>
            <a:ext uri="{FF2B5EF4-FFF2-40B4-BE49-F238E27FC236}">
              <a16:creationId xmlns:a16="http://schemas.microsoft.com/office/drawing/2014/main" id="{FF32C8E1-8F8D-4C7F-B76F-99053A6C910C}"/>
            </a:ext>
          </a:extLst>
        </xdr:cNvPr>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textlink="">
      <xdr:nvSpPr>
        <xdr:cNvPr id="153" name="正方形/長方形 152">
          <a:extLst>
            <a:ext uri="{FF2B5EF4-FFF2-40B4-BE49-F238E27FC236}">
              <a16:creationId xmlns:a16="http://schemas.microsoft.com/office/drawing/2014/main" id="{A0F5503E-DB02-4834-8213-306C2BC82EB3}"/>
            </a:ext>
          </a:extLst>
        </xdr:cNvPr>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textlink="">
      <xdr:nvSpPr>
        <xdr:cNvPr id="154" name="正方形/長方形 153">
          <a:extLst>
            <a:ext uri="{FF2B5EF4-FFF2-40B4-BE49-F238E27FC236}">
              <a16:creationId xmlns:a16="http://schemas.microsoft.com/office/drawing/2014/main" id="{E2856196-A8AD-4E2D-A513-06003CBA6700}"/>
            </a:ext>
          </a:extLst>
        </xdr:cNvPr>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textlink="">
      <xdr:nvSpPr>
        <xdr:cNvPr id="155" name="正方形/長方形 154">
          <a:extLst>
            <a:ext uri="{FF2B5EF4-FFF2-40B4-BE49-F238E27FC236}">
              <a16:creationId xmlns:a16="http://schemas.microsoft.com/office/drawing/2014/main" id="{2E43C5E8-70EB-46E4-BB25-686C251DD718}"/>
            </a:ext>
          </a:extLst>
        </xdr:cNvPr>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textlink="">
      <xdr:nvSpPr>
        <xdr:cNvPr id="156" name="正方形/長方形 155">
          <a:extLst>
            <a:ext uri="{FF2B5EF4-FFF2-40B4-BE49-F238E27FC236}">
              <a16:creationId xmlns:a16="http://schemas.microsoft.com/office/drawing/2014/main" id="{FDD2B6A1-3373-4532-9C31-786467CAC872}"/>
            </a:ext>
          </a:extLst>
        </xdr:cNvPr>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51</xdr:row>
      <xdr:rowOff>120650</xdr:rowOff>
    </xdr:from>
    <xdr:to>
      <xdr:col>24</xdr:col>
      <xdr:colOff>0</xdr:colOff>
      <xdr:row>53</xdr:row>
      <xdr:rowOff>31750</xdr:rowOff>
    </xdr:to>
    <xdr:sp textlink="">
      <xdr:nvSpPr>
        <xdr:cNvPr id="157" name="正方形/長方形 156">
          <a:extLst>
            <a:ext uri="{FF2B5EF4-FFF2-40B4-BE49-F238E27FC236}">
              <a16:creationId xmlns:a16="http://schemas.microsoft.com/office/drawing/2014/main" id="{C7159F80-6813-4242-BE9D-7A72C72CF3BC}"/>
            </a:ext>
          </a:extLst>
        </xdr:cNvPr>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textlink="">
      <xdr:nvSpPr>
        <xdr:cNvPr id="158" name="正方形/長方形 157">
          <a:extLst>
            <a:ext uri="{FF2B5EF4-FFF2-40B4-BE49-F238E27FC236}">
              <a16:creationId xmlns:a16="http://schemas.microsoft.com/office/drawing/2014/main" id="{CD099F3D-9461-4B18-A579-8D4D05D44CB0}"/>
            </a:ext>
          </a:extLst>
        </xdr:cNvPr>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textlink="">
      <xdr:nvSpPr>
        <xdr:cNvPr id="159" name="テキスト ボックス 158">
          <a:extLst>
            <a:ext uri="{FF2B5EF4-FFF2-40B4-BE49-F238E27FC236}">
              <a16:creationId xmlns:a16="http://schemas.microsoft.com/office/drawing/2014/main" id="{EC9820DC-43EE-4939-9651-67E4F6D913A5}"/>
            </a:ext>
          </a:extLst>
        </xdr:cNvPr>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60" name="直線コネクタ 159">
          <a:extLst>
            <a:ext uri="{FF2B5EF4-FFF2-40B4-BE49-F238E27FC236}">
              <a16:creationId xmlns:a16="http://schemas.microsoft.com/office/drawing/2014/main" id="{19D999D0-4D24-4BF4-AE57-CD0D770F0A83}"/>
            </a:ext>
          </a:extLst>
        </xdr:cNvPr>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textlink="">
      <xdr:nvSpPr>
        <xdr:cNvPr id="161" name="テキスト ボックス 160">
          <a:extLst>
            <a:ext uri="{FF2B5EF4-FFF2-40B4-BE49-F238E27FC236}">
              <a16:creationId xmlns:a16="http://schemas.microsoft.com/office/drawing/2014/main" id="{82385057-6692-4C36-B354-D2284E5EEB6C}"/>
            </a:ext>
          </a:extLst>
        </xdr:cNvPr>
        <xdr:cNvSpPr txBox="1"/>
      </xdr:nvSpPr>
      <xdr:spPr>
        <a:xfrm>
          <a:off x="27196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162" name="直線コネクタ 161">
          <a:extLst>
            <a:ext uri="{FF2B5EF4-FFF2-40B4-BE49-F238E27FC236}">
              <a16:creationId xmlns:a16="http://schemas.microsoft.com/office/drawing/2014/main" id="{5A4A9153-9DAB-4649-B38A-5DF02BD0EA74}"/>
            </a:ext>
          </a:extLst>
        </xdr:cNvPr>
        <xdr:cNvCxnSpPr/>
      </xdr:nvCxnSpPr>
      <xdr:spPr>
        <a:xfrm>
          <a:off x="670560" y="10728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29227</xdr:rowOff>
    </xdr:from>
    <xdr:ext cx="467179" cy="259045"/>
    <xdr:sp textlink="">
      <xdr:nvSpPr>
        <xdr:cNvPr id="163" name="テキスト ボックス 162">
          <a:extLst>
            <a:ext uri="{FF2B5EF4-FFF2-40B4-BE49-F238E27FC236}">
              <a16:creationId xmlns:a16="http://schemas.microsoft.com/office/drawing/2014/main" id="{CCA5628C-A1BF-4BA7-AFC4-C10C83A7889C}"/>
            </a:ext>
          </a:extLst>
        </xdr:cNvPr>
        <xdr:cNvSpPr txBox="1"/>
      </xdr:nvSpPr>
      <xdr:spPr>
        <a:xfrm>
          <a:off x="27196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164" name="直線コネクタ 163">
          <a:extLst>
            <a:ext uri="{FF2B5EF4-FFF2-40B4-BE49-F238E27FC236}">
              <a16:creationId xmlns:a16="http://schemas.microsoft.com/office/drawing/2014/main" id="{AFA44BF7-8620-4760-8681-04C42F4736EB}"/>
            </a:ext>
          </a:extLst>
        </xdr:cNvPr>
        <xdr:cNvCxnSpPr/>
      </xdr:nvCxnSpPr>
      <xdr:spPr>
        <a:xfrm>
          <a:off x="670560" y="102831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textlink="">
      <xdr:nvSpPr>
        <xdr:cNvPr id="165" name="テキスト ボックス 164">
          <a:extLst>
            <a:ext uri="{FF2B5EF4-FFF2-40B4-BE49-F238E27FC236}">
              <a16:creationId xmlns:a16="http://schemas.microsoft.com/office/drawing/2014/main" id="{303E81C9-9BAF-4461-9165-E734ECD86C89}"/>
            </a:ext>
          </a:extLst>
        </xdr:cNvPr>
        <xdr:cNvSpPr txBox="1"/>
      </xdr:nvSpPr>
      <xdr:spPr>
        <a:xfrm>
          <a:off x="33608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166" name="直線コネクタ 165">
          <a:extLst>
            <a:ext uri="{FF2B5EF4-FFF2-40B4-BE49-F238E27FC236}">
              <a16:creationId xmlns:a16="http://schemas.microsoft.com/office/drawing/2014/main" id="{08004286-7428-479C-8E70-D39603D4A2B6}"/>
            </a:ext>
          </a:extLst>
        </xdr:cNvPr>
        <xdr:cNvCxnSpPr/>
      </xdr:nvCxnSpPr>
      <xdr:spPr>
        <a:xfrm>
          <a:off x="670560" y="98374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textlink="">
      <xdr:nvSpPr>
        <xdr:cNvPr id="167" name="テキスト ボックス 166">
          <a:extLst>
            <a:ext uri="{FF2B5EF4-FFF2-40B4-BE49-F238E27FC236}">
              <a16:creationId xmlns:a16="http://schemas.microsoft.com/office/drawing/2014/main" id="{F418E11B-91D0-4090-8436-81E71FCB3291}"/>
            </a:ext>
          </a:extLst>
        </xdr:cNvPr>
        <xdr:cNvSpPr txBox="1"/>
      </xdr:nvSpPr>
      <xdr:spPr>
        <a:xfrm>
          <a:off x="336081" y="969900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168" name="直線コネクタ 167">
          <a:extLst>
            <a:ext uri="{FF2B5EF4-FFF2-40B4-BE49-F238E27FC236}">
              <a16:creationId xmlns:a16="http://schemas.microsoft.com/office/drawing/2014/main" id="{81F3A6CB-3FD9-48A6-BF09-29928629B6C8}"/>
            </a:ext>
          </a:extLst>
        </xdr:cNvPr>
        <xdr:cNvCxnSpPr/>
      </xdr:nvCxnSpPr>
      <xdr:spPr>
        <a:xfrm>
          <a:off x="670560" y="93878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29227</xdr:rowOff>
    </xdr:from>
    <xdr:ext cx="403059" cy="259045"/>
    <xdr:sp textlink="">
      <xdr:nvSpPr>
        <xdr:cNvPr id="169" name="テキスト ボックス 168">
          <a:extLst>
            <a:ext uri="{FF2B5EF4-FFF2-40B4-BE49-F238E27FC236}">
              <a16:creationId xmlns:a16="http://schemas.microsoft.com/office/drawing/2014/main" id="{1082918C-2FC7-4736-B732-6AAE6EFF2C17}"/>
            </a:ext>
          </a:extLst>
        </xdr:cNvPr>
        <xdr:cNvSpPr txBox="1"/>
      </xdr:nvSpPr>
      <xdr:spPr>
        <a:xfrm>
          <a:off x="336081" y="92494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0" name="直線コネクタ 169">
          <a:extLst>
            <a:ext uri="{FF2B5EF4-FFF2-40B4-BE49-F238E27FC236}">
              <a16:creationId xmlns:a16="http://schemas.microsoft.com/office/drawing/2014/main" id="{BA126CBF-A5CF-40B6-B809-22AD2F1C5F3C}"/>
            </a:ext>
          </a:extLst>
        </xdr:cNvPr>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textlink="">
      <xdr:nvSpPr>
        <xdr:cNvPr id="171" name="テキスト ボックス 170">
          <a:extLst>
            <a:ext uri="{FF2B5EF4-FFF2-40B4-BE49-F238E27FC236}">
              <a16:creationId xmlns:a16="http://schemas.microsoft.com/office/drawing/2014/main" id="{6F7700D3-0C33-4463-87F6-D829C3FC05F7}"/>
            </a:ext>
          </a:extLst>
        </xdr:cNvPr>
        <xdr:cNvSpPr txBox="1"/>
      </xdr:nvSpPr>
      <xdr:spPr>
        <a:xfrm>
          <a:off x="336081" y="88036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textlink="">
      <xdr:nvSpPr>
        <xdr:cNvPr id="172" name="【橋りょう・トンネル】&#10;有形固定資産減価償却率グラフ枠">
          <a:extLst>
            <a:ext uri="{FF2B5EF4-FFF2-40B4-BE49-F238E27FC236}">
              <a16:creationId xmlns:a16="http://schemas.microsoft.com/office/drawing/2014/main" id="{95EE6D8E-12F7-4231-A5DF-5D301577A424}"/>
            </a:ext>
          </a:extLst>
        </xdr:cNvPr>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41148</xdr:rowOff>
    </xdr:from>
    <xdr:to>
      <xdr:col>24</xdr:col>
      <xdr:colOff>62865</xdr:colOff>
      <xdr:row>63</xdr:row>
      <xdr:rowOff>45720</xdr:rowOff>
    </xdr:to>
    <xdr:cxnSp macro="">
      <xdr:nvCxnSpPr>
        <xdr:cNvPr id="173" name="直線コネクタ 172">
          <a:extLst>
            <a:ext uri="{FF2B5EF4-FFF2-40B4-BE49-F238E27FC236}">
              <a16:creationId xmlns:a16="http://schemas.microsoft.com/office/drawing/2014/main" id="{D257430E-77AD-4089-B109-7D5FB4E31F51}"/>
            </a:ext>
          </a:extLst>
        </xdr:cNvPr>
        <xdr:cNvCxnSpPr/>
      </xdr:nvCxnSpPr>
      <xdr:spPr>
        <a:xfrm flipV="1">
          <a:off x="4086225" y="9261348"/>
          <a:ext cx="0" cy="13456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49547</xdr:rowOff>
    </xdr:from>
    <xdr:ext cx="405111" cy="259045"/>
    <xdr:sp textlink="">
      <xdr:nvSpPr>
        <xdr:cNvPr id="174" name="【橋りょう・トンネル】&#10;有形固定資産減価償却率最小値テキスト">
          <a:extLst>
            <a:ext uri="{FF2B5EF4-FFF2-40B4-BE49-F238E27FC236}">
              <a16:creationId xmlns:a16="http://schemas.microsoft.com/office/drawing/2014/main" id="{E38D5F47-E31A-4A5A-BD0C-327A0E2A6C47}"/>
            </a:ext>
          </a:extLst>
        </xdr:cNvPr>
        <xdr:cNvSpPr txBox="1"/>
      </xdr:nvSpPr>
      <xdr:spPr>
        <a:xfrm>
          <a:off x="4124960" y="10610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45720</xdr:rowOff>
    </xdr:from>
    <xdr:to>
      <xdr:col>24</xdr:col>
      <xdr:colOff>152400</xdr:colOff>
      <xdr:row>63</xdr:row>
      <xdr:rowOff>45720</xdr:rowOff>
    </xdr:to>
    <xdr:cxnSp macro="">
      <xdr:nvCxnSpPr>
        <xdr:cNvPr id="175" name="直線コネクタ 174">
          <a:extLst>
            <a:ext uri="{FF2B5EF4-FFF2-40B4-BE49-F238E27FC236}">
              <a16:creationId xmlns:a16="http://schemas.microsoft.com/office/drawing/2014/main" id="{B353DCD8-5A7F-4018-AEA8-277F09B0E6C6}"/>
            </a:ext>
          </a:extLst>
        </xdr:cNvPr>
        <xdr:cNvCxnSpPr/>
      </xdr:nvCxnSpPr>
      <xdr:spPr>
        <a:xfrm>
          <a:off x="4020820" y="106070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159275</xdr:rowOff>
    </xdr:from>
    <xdr:ext cx="405111" cy="259045"/>
    <xdr:sp textlink="">
      <xdr:nvSpPr>
        <xdr:cNvPr id="176" name="【橋りょう・トンネル】&#10;有形固定資産減価償却率最大値テキスト">
          <a:extLst>
            <a:ext uri="{FF2B5EF4-FFF2-40B4-BE49-F238E27FC236}">
              <a16:creationId xmlns:a16="http://schemas.microsoft.com/office/drawing/2014/main" id="{305DC243-01FC-433E-BF18-363D37F5D6CC}"/>
            </a:ext>
          </a:extLst>
        </xdr:cNvPr>
        <xdr:cNvSpPr txBox="1"/>
      </xdr:nvSpPr>
      <xdr:spPr>
        <a:xfrm>
          <a:off x="4124960" y="90441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41148</xdr:rowOff>
    </xdr:from>
    <xdr:to>
      <xdr:col>24</xdr:col>
      <xdr:colOff>152400</xdr:colOff>
      <xdr:row>55</xdr:row>
      <xdr:rowOff>41148</xdr:rowOff>
    </xdr:to>
    <xdr:cxnSp macro="">
      <xdr:nvCxnSpPr>
        <xdr:cNvPr id="177" name="直線コネクタ 176">
          <a:extLst>
            <a:ext uri="{FF2B5EF4-FFF2-40B4-BE49-F238E27FC236}">
              <a16:creationId xmlns:a16="http://schemas.microsoft.com/office/drawing/2014/main" id="{0D9AC48F-520D-4ABA-B6CC-FD6FFE127058}"/>
            </a:ext>
          </a:extLst>
        </xdr:cNvPr>
        <xdr:cNvCxnSpPr/>
      </xdr:nvCxnSpPr>
      <xdr:spPr>
        <a:xfrm>
          <a:off x="4020820" y="926134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142511</xdr:rowOff>
    </xdr:from>
    <xdr:ext cx="405111" cy="259045"/>
    <xdr:sp textlink="">
      <xdr:nvSpPr>
        <xdr:cNvPr id="178" name="【橋りょう・トンネル】&#10;有形固定資産減価償却率平均値テキスト">
          <a:extLst>
            <a:ext uri="{FF2B5EF4-FFF2-40B4-BE49-F238E27FC236}">
              <a16:creationId xmlns:a16="http://schemas.microsoft.com/office/drawing/2014/main" id="{111BDD1E-87C6-46A1-AB3B-0344FBEDBFE5}"/>
            </a:ext>
          </a:extLst>
        </xdr:cNvPr>
        <xdr:cNvSpPr txBox="1"/>
      </xdr:nvSpPr>
      <xdr:spPr>
        <a:xfrm>
          <a:off x="4124960" y="986563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164084</xdr:rowOff>
    </xdr:from>
    <xdr:to>
      <xdr:col>24</xdr:col>
      <xdr:colOff>114300</xdr:colOff>
      <xdr:row>59</xdr:row>
      <xdr:rowOff>94234</xdr:rowOff>
    </xdr:to>
    <xdr:sp textlink="">
      <xdr:nvSpPr>
        <xdr:cNvPr id="179" name="フローチャート: 判断 178">
          <a:extLst>
            <a:ext uri="{FF2B5EF4-FFF2-40B4-BE49-F238E27FC236}">
              <a16:creationId xmlns:a16="http://schemas.microsoft.com/office/drawing/2014/main" id="{84FBF799-07EE-495C-A88D-F012AB313866}"/>
            </a:ext>
          </a:extLst>
        </xdr:cNvPr>
        <xdr:cNvSpPr/>
      </xdr:nvSpPr>
      <xdr:spPr>
        <a:xfrm>
          <a:off x="4036060" y="988720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143510</xdr:rowOff>
    </xdr:from>
    <xdr:to>
      <xdr:col>20</xdr:col>
      <xdr:colOff>38100</xdr:colOff>
      <xdr:row>59</xdr:row>
      <xdr:rowOff>73660</xdr:rowOff>
    </xdr:to>
    <xdr:sp textlink="">
      <xdr:nvSpPr>
        <xdr:cNvPr id="180" name="フローチャート: 判断 179">
          <a:extLst>
            <a:ext uri="{FF2B5EF4-FFF2-40B4-BE49-F238E27FC236}">
              <a16:creationId xmlns:a16="http://schemas.microsoft.com/office/drawing/2014/main" id="{90CDCE78-E5A5-44EE-AD3B-35F0F272B52E}"/>
            </a:ext>
          </a:extLst>
        </xdr:cNvPr>
        <xdr:cNvSpPr/>
      </xdr:nvSpPr>
      <xdr:spPr>
        <a:xfrm>
          <a:off x="3312160" y="98666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109220</xdr:rowOff>
    </xdr:from>
    <xdr:to>
      <xdr:col>15</xdr:col>
      <xdr:colOff>101600</xdr:colOff>
      <xdr:row>59</xdr:row>
      <xdr:rowOff>39370</xdr:rowOff>
    </xdr:to>
    <xdr:sp textlink="">
      <xdr:nvSpPr>
        <xdr:cNvPr id="181" name="フローチャート: 判断 180">
          <a:extLst>
            <a:ext uri="{FF2B5EF4-FFF2-40B4-BE49-F238E27FC236}">
              <a16:creationId xmlns:a16="http://schemas.microsoft.com/office/drawing/2014/main" id="{61D1C5A7-0D65-4AFD-AE7C-1A8E1074D200}"/>
            </a:ext>
          </a:extLst>
        </xdr:cNvPr>
        <xdr:cNvSpPr/>
      </xdr:nvSpPr>
      <xdr:spPr>
        <a:xfrm>
          <a:off x="2514600" y="98323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58</xdr:row>
      <xdr:rowOff>52070</xdr:rowOff>
    </xdr:from>
    <xdr:to>
      <xdr:col>10</xdr:col>
      <xdr:colOff>165100</xdr:colOff>
      <xdr:row>58</xdr:row>
      <xdr:rowOff>153670</xdr:rowOff>
    </xdr:to>
    <xdr:sp textlink="">
      <xdr:nvSpPr>
        <xdr:cNvPr id="182" name="フローチャート: 判断 181">
          <a:extLst>
            <a:ext uri="{FF2B5EF4-FFF2-40B4-BE49-F238E27FC236}">
              <a16:creationId xmlns:a16="http://schemas.microsoft.com/office/drawing/2014/main" id="{909BC377-7EDC-41FD-8179-B3DF7A0119AC}"/>
            </a:ext>
          </a:extLst>
        </xdr:cNvPr>
        <xdr:cNvSpPr/>
      </xdr:nvSpPr>
      <xdr:spPr>
        <a:xfrm>
          <a:off x="1739900" y="9775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57</xdr:row>
      <xdr:rowOff>152654</xdr:rowOff>
    </xdr:from>
    <xdr:to>
      <xdr:col>6</xdr:col>
      <xdr:colOff>38100</xdr:colOff>
      <xdr:row>58</xdr:row>
      <xdr:rowOff>82804</xdr:rowOff>
    </xdr:to>
    <xdr:sp textlink="">
      <xdr:nvSpPr>
        <xdr:cNvPr id="183" name="フローチャート: 判断 182">
          <a:extLst>
            <a:ext uri="{FF2B5EF4-FFF2-40B4-BE49-F238E27FC236}">
              <a16:creationId xmlns:a16="http://schemas.microsoft.com/office/drawing/2014/main" id="{32569157-EC42-45C5-8E42-56C62846BF07}"/>
            </a:ext>
          </a:extLst>
        </xdr:cNvPr>
        <xdr:cNvSpPr/>
      </xdr:nvSpPr>
      <xdr:spPr>
        <a:xfrm>
          <a:off x="965200" y="970813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textlink="">
      <xdr:nvSpPr>
        <xdr:cNvPr id="184" name="テキスト ボックス 183">
          <a:extLst>
            <a:ext uri="{FF2B5EF4-FFF2-40B4-BE49-F238E27FC236}">
              <a16:creationId xmlns:a16="http://schemas.microsoft.com/office/drawing/2014/main" id="{598AD2F8-CDF4-4C8A-82F5-735F8B976672}"/>
            </a:ext>
          </a:extLst>
        </xdr:cNvPr>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textlink="">
      <xdr:nvSpPr>
        <xdr:cNvPr id="185" name="テキスト ボックス 184">
          <a:extLst>
            <a:ext uri="{FF2B5EF4-FFF2-40B4-BE49-F238E27FC236}">
              <a16:creationId xmlns:a16="http://schemas.microsoft.com/office/drawing/2014/main" id="{68E7AF08-CF71-409E-AF83-F8D25EE2093C}"/>
            </a:ext>
          </a:extLst>
        </xdr:cNvPr>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textlink="">
      <xdr:nvSpPr>
        <xdr:cNvPr id="186" name="テキスト ボックス 185">
          <a:extLst>
            <a:ext uri="{FF2B5EF4-FFF2-40B4-BE49-F238E27FC236}">
              <a16:creationId xmlns:a16="http://schemas.microsoft.com/office/drawing/2014/main" id="{6455E5A6-F5B5-49F4-AAF9-3CE9C701C985}"/>
            </a:ext>
          </a:extLst>
        </xdr:cNvPr>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textlink="">
      <xdr:nvSpPr>
        <xdr:cNvPr id="187" name="テキスト ボックス 186">
          <a:extLst>
            <a:ext uri="{FF2B5EF4-FFF2-40B4-BE49-F238E27FC236}">
              <a16:creationId xmlns:a16="http://schemas.microsoft.com/office/drawing/2014/main" id="{9F1F34DC-23C3-4BB4-A8E3-E6736D0FCCA2}"/>
            </a:ext>
          </a:extLst>
        </xdr:cNvPr>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textlink="">
      <xdr:nvSpPr>
        <xdr:cNvPr id="188" name="テキスト ボックス 187">
          <a:extLst>
            <a:ext uri="{FF2B5EF4-FFF2-40B4-BE49-F238E27FC236}">
              <a16:creationId xmlns:a16="http://schemas.microsoft.com/office/drawing/2014/main" id="{0770D4A2-28A7-47AF-B631-417D0C529615}"/>
            </a:ext>
          </a:extLst>
        </xdr:cNvPr>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84074</xdr:rowOff>
    </xdr:from>
    <xdr:to>
      <xdr:col>24</xdr:col>
      <xdr:colOff>114300</xdr:colOff>
      <xdr:row>57</xdr:row>
      <xdr:rowOff>14224</xdr:rowOff>
    </xdr:to>
    <xdr:sp textlink="">
      <xdr:nvSpPr>
        <xdr:cNvPr id="189" name="楕円 188">
          <a:extLst>
            <a:ext uri="{FF2B5EF4-FFF2-40B4-BE49-F238E27FC236}">
              <a16:creationId xmlns:a16="http://schemas.microsoft.com/office/drawing/2014/main" id="{12582253-4758-4E68-99D8-C563DEAF0803}"/>
            </a:ext>
          </a:extLst>
        </xdr:cNvPr>
        <xdr:cNvSpPr/>
      </xdr:nvSpPr>
      <xdr:spPr>
        <a:xfrm>
          <a:off x="4036060" y="947191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55</xdr:row>
      <xdr:rowOff>106951</xdr:rowOff>
    </xdr:from>
    <xdr:ext cx="405111" cy="259045"/>
    <xdr:sp textlink="">
      <xdr:nvSpPr>
        <xdr:cNvPr id="190" name="【橋りょう・トンネル】&#10;有形固定資産減価償却率該当値テキスト">
          <a:extLst>
            <a:ext uri="{FF2B5EF4-FFF2-40B4-BE49-F238E27FC236}">
              <a16:creationId xmlns:a16="http://schemas.microsoft.com/office/drawing/2014/main" id="{CC46D361-4B2C-41E1-8026-400DCBDC58BE}"/>
            </a:ext>
          </a:extLst>
        </xdr:cNvPr>
        <xdr:cNvSpPr txBox="1"/>
      </xdr:nvSpPr>
      <xdr:spPr>
        <a:xfrm>
          <a:off x="4124960" y="9327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38354</xdr:rowOff>
    </xdr:from>
    <xdr:to>
      <xdr:col>20</xdr:col>
      <xdr:colOff>38100</xdr:colOff>
      <xdr:row>56</xdr:row>
      <xdr:rowOff>139954</xdr:rowOff>
    </xdr:to>
    <xdr:sp textlink="">
      <xdr:nvSpPr>
        <xdr:cNvPr id="191" name="楕円 190">
          <a:extLst>
            <a:ext uri="{FF2B5EF4-FFF2-40B4-BE49-F238E27FC236}">
              <a16:creationId xmlns:a16="http://schemas.microsoft.com/office/drawing/2014/main" id="{F9358027-2CFB-4232-A820-CB0A3176B5F0}"/>
            </a:ext>
          </a:extLst>
        </xdr:cNvPr>
        <xdr:cNvSpPr/>
      </xdr:nvSpPr>
      <xdr:spPr>
        <a:xfrm>
          <a:off x="3312160" y="942619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56</xdr:row>
      <xdr:rowOff>89154</xdr:rowOff>
    </xdr:from>
    <xdr:to>
      <xdr:col>24</xdr:col>
      <xdr:colOff>63500</xdr:colOff>
      <xdr:row>56</xdr:row>
      <xdr:rowOff>134874</xdr:rowOff>
    </xdr:to>
    <xdr:cxnSp macro="">
      <xdr:nvCxnSpPr>
        <xdr:cNvPr id="192" name="直線コネクタ 191">
          <a:extLst>
            <a:ext uri="{FF2B5EF4-FFF2-40B4-BE49-F238E27FC236}">
              <a16:creationId xmlns:a16="http://schemas.microsoft.com/office/drawing/2014/main" id="{8B2312C7-200B-4965-B665-34DBFDC340AC}"/>
            </a:ext>
          </a:extLst>
        </xdr:cNvPr>
        <xdr:cNvCxnSpPr/>
      </xdr:nvCxnSpPr>
      <xdr:spPr>
        <a:xfrm>
          <a:off x="3355340" y="9476994"/>
          <a:ext cx="73152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164084</xdr:rowOff>
    </xdr:from>
    <xdr:to>
      <xdr:col>15</xdr:col>
      <xdr:colOff>101600</xdr:colOff>
      <xdr:row>56</xdr:row>
      <xdr:rowOff>94234</xdr:rowOff>
    </xdr:to>
    <xdr:sp textlink="">
      <xdr:nvSpPr>
        <xdr:cNvPr id="193" name="楕円 192">
          <a:extLst>
            <a:ext uri="{FF2B5EF4-FFF2-40B4-BE49-F238E27FC236}">
              <a16:creationId xmlns:a16="http://schemas.microsoft.com/office/drawing/2014/main" id="{2FAAC552-F4F9-478F-9D0E-B2D024100CE1}"/>
            </a:ext>
          </a:extLst>
        </xdr:cNvPr>
        <xdr:cNvSpPr/>
      </xdr:nvSpPr>
      <xdr:spPr>
        <a:xfrm>
          <a:off x="2514600" y="938428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43434</xdr:rowOff>
    </xdr:from>
    <xdr:to>
      <xdr:col>19</xdr:col>
      <xdr:colOff>177800</xdr:colOff>
      <xdr:row>56</xdr:row>
      <xdr:rowOff>89154</xdr:rowOff>
    </xdr:to>
    <xdr:cxnSp macro="">
      <xdr:nvCxnSpPr>
        <xdr:cNvPr id="194" name="直線コネクタ 193">
          <a:extLst>
            <a:ext uri="{FF2B5EF4-FFF2-40B4-BE49-F238E27FC236}">
              <a16:creationId xmlns:a16="http://schemas.microsoft.com/office/drawing/2014/main" id="{CDBBBE7D-C6E1-49C5-B72E-702450564DA5}"/>
            </a:ext>
          </a:extLst>
        </xdr:cNvPr>
        <xdr:cNvCxnSpPr/>
      </xdr:nvCxnSpPr>
      <xdr:spPr>
        <a:xfrm>
          <a:off x="2565400" y="9431274"/>
          <a:ext cx="78994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118364</xdr:rowOff>
    </xdr:from>
    <xdr:to>
      <xdr:col>10</xdr:col>
      <xdr:colOff>165100</xdr:colOff>
      <xdr:row>56</xdr:row>
      <xdr:rowOff>48514</xdr:rowOff>
    </xdr:to>
    <xdr:sp textlink="">
      <xdr:nvSpPr>
        <xdr:cNvPr id="195" name="楕円 194">
          <a:extLst>
            <a:ext uri="{FF2B5EF4-FFF2-40B4-BE49-F238E27FC236}">
              <a16:creationId xmlns:a16="http://schemas.microsoft.com/office/drawing/2014/main" id="{46E39AFA-4AB2-4D1F-95C5-4E7E1682D234}"/>
            </a:ext>
          </a:extLst>
        </xdr:cNvPr>
        <xdr:cNvSpPr/>
      </xdr:nvSpPr>
      <xdr:spPr>
        <a:xfrm>
          <a:off x="1739900" y="933856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55</xdr:row>
      <xdr:rowOff>169164</xdr:rowOff>
    </xdr:from>
    <xdr:to>
      <xdr:col>15</xdr:col>
      <xdr:colOff>50800</xdr:colOff>
      <xdr:row>56</xdr:row>
      <xdr:rowOff>43434</xdr:rowOff>
    </xdr:to>
    <xdr:cxnSp macro="">
      <xdr:nvCxnSpPr>
        <xdr:cNvPr id="196" name="直線コネクタ 195">
          <a:extLst>
            <a:ext uri="{FF2B5EF4-FFF2-40B4-BE49-F238E27FC236}">
              <a16:creationId xmlns:a16="http://schemas.microsoft.com/office/drawing/2014/main" id="{97C6C66D-029C-48D3-9D78-8F44AD3123DC}"/>
            </a:ext>
          </a:extLst>
        </xdr:cNvPr>
        <xdr:cNvCxnSpPr/>
      </xdr:nvCxnSpPr>
      <xdr:spPr>
        <a:xfrm>
          <a:off x="1790700" y="9389364"/>
          <a:ext cx="7747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55</xdr:row>
      <xdr:rowOff>72644</xdr:rowOff>
    </xdr:from>
    <xdr:to>
      <xdr:col>6</xdr:col>
      <xdr:colOff>38100</xdr:colOff>
      <xdr:row>56</xdr:row>
      <xdr:rowOff>2794</xdr:rowOff>
    </xdr:to>
    <xdr:sp textlink="">
      <xdr:nvSpPr>
        <xdr:cNvPr id="197" name="楕円 196">
          <a:extLst>
            <a:ext uri="{FF2B5EF4-FFF2-40B4-BE49-F238E27FC236}">
              <a16:creationId xmlns:a16="http://schemas.microsoft.com/office/drawing/2014/main" id="{F80E3D27-5B76-4762-8032-BD3474054577}"/>
            </a:ext>
          </a:extLst>
        </xdr:cNvPr>
        <xdr:cNvSpPr/>
      </xdr:nvSpPr>
      <xdr:spPr>
        <a:xfrm>
          <a:off x="965200" y="929284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55</xdr:row>
      <xdr:rowOff>123444</xdr:rowOff>
    </xdr:from>
    <xdr:to>
      <xdr:col>10</xdr:col>
      <xdr:colOff>114300</xdr:colOff>
      <xdr:row>55</xdr:row>
      <xdr:rowOff>169164</xdr:rowOff>
    </xdr:to>
    <xdr:cxnSp macro="">
      <xdr:nvCxnSpPr>
        <xdr:cNvPr id="198" name="直線コネクタ 197">
          <a:extLst>
            <a:ext uri="{FF2B5EF4-FFF2-40B4-BE49-F238E27FC236}">
              <a16:creationId xmlns:a16="http://schemas.microsoft.com/office/drawing/2014/main" id="{D88C6DA5-EAF5-4160-B653-667F4E9CD778}"/>
            </a:ext>
          </a:extLst>
        </xdr:cNvPr>
        <xdr:cNvCxnSpPr/>
      </xdr:nvCxnSpPr>
      <xdr:spPr>
        <a:xfrm>
          <a:off x="1008380" y="9343644"/>
          <a:ext cx="78232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64787</xdr:rowOff>
    </xdr:from>
    <xdr:ext cx="405111" cy="259045"/>
    <xdr:sp textlink="">
      <xdr:nvSpPr>
        <xdr:cNvPr id="199" name="n_1aveValue【橋りょう・トンネル】&#10;有形固定資産減価償却率">
          <a:extLst>
            <a:ext uri="{FF2B5EF4-FFF2-40B4-BE49-F238E27FC236}">
              <a16:creationId xmlns:a16="http://schemas.microsoft.com/office/drawing/2014/main" id="{C4E41708-7546-4A5B-964D-E405394C2423}"/>
            </a:ext>
          </a:extLst>
        </xdr:cNvPr>
        <xdr:cNvSpPr txBox="1"/>
      </xdr:nvSpPr>
      <xdr:spPr>
        <a:xfrm>
          <a:off x="3170564" y="9955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30497</xdr:rowOff>
    </xdr:from>
    <xdr:ext cx="405111" cy="259045"/>
    <xdr:sp textlink="">
      <xdr:nvSpPr>
        <xdr:cNvPr id="200" name="n_2aveValue【橋りょう・トンネル】&#10;有形固定資産減価償却率">
          <a:extLst>
            <a:ext uri="{FF2B5EF4-FFF2-40B4-BE49-F238E27FC236}">
              <a16:creationId xmlns:a16="http://schemas.microsoft.com/office/drawing/2014/main" id="{71B5A99C-C233-48C6-9FEB-EFFE7438701F}"/>
            </a:ext>
          </a:extLst>
        </xdr:cNvPr>
        <xdr:cNvSpPr txBox="1"/>
      </xdr:nvSpPr>
      <xdr:spPr>
        <a:xfrm>
          <a:off x="2385704" y="9921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144797</xdr:rowOff>
    </xdr:from>
    <xdr:ext cx="405111" cy="259045"/>
    <xdr:sp textlink="">
      <xdr:nvSpPr>
        <xdr:cNvPr id="201" name="n_3aveValue【橋りょう・トンネル】&#10;有形固定資産減価償却率">
          <a:extLst>
            <a:ext uri="{FF2B5EF4-FFF2-40B4-BE49-F238E27FC236}">
              <a16:creationId xmlns:a16="http://schemas.microsoft.com/office/drawing/2014/main" id="{9350FC75-E4A2-4D8A-BE57-13596F15734D}"/>
            </a:ext>
          </a:extLst>
        </xdr:cNvPr>
        <xdr:cNvSpPr txBox="1"/>
      </xdr:nvSpPr>
      <xdr:spPr>
        <a:xfrm>
          <a:off x="1611004" y="9867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73931</xdr:rowOff>
    </xdr:from>
    <xdr:ext cx="405111" cy="259045"/>
    <xdr:sp textlink="">
      <xdr:nvSpPr>
        <xdr:cNvPr id="202" name="n_4aveValue【橋りょう・トンネル】&#10;有形固定資産減価償却率">
          <a:extLst>
            <a:ext uri="{FF2B5EF4-FFF2-40B4-BE49-F238E27FC236}">
              <a16:creationId xmlns:a16="http://schemas.microsoft.com/office/drawing/2014/main" id="{A91ED839-09F2-4A07-9A43-EFF8C321C216}"/>
            </a:ext>
          </a:extLst>
        </xdr:cNvPr>
        <xdr:cNvSpPr txBox="1"/>
      </xdr:nvSpPr>
      <xdr:spPr>
        <a:xfrm>
          <a:off x="836304" y="97970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54</xdr:row>
      <xdr:rowOff>156481</xdr:rowOff>
    </xdr:from>
    <xdr:ext cx="405111" cy="259045"/>
    <xdr:sp textlink="">
      <xdr:nvSpPr>
        <xdr:cNvPr id="203" name="n_1mainValue【橋りょう・トンネル】&#10;有形固定資産減価償却率">
          <a:extLst>
            <a:ext uri="{FF2B5EF4-FFF2-40B4-BE49-F238E27FC236}">
              <a16:creationId xmlns:a16="http://schemas.microsoft.com/office/drawing/2014/main" id="{7F406BB7-57CC-4018-8437-994FEA3FF0AC}"/>
            </a:ext>
          </a:extLst>
        </xdr:cNvPr>
        <xdr:cNvSpPr txBox="1"/>
      </xdr:nvSpPr>
      <xdr:spPr>
        <a:xfrm>
          <a:off x="3170564" y="9209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54</xdr:row>
      <xdr:rowOff>110761</xdr:rowOff>
    </xdr:from>
    <xdr:ext cx="405111" cy="259045"/>
    <xdr:sp textlink="">
      <xdr:nvSpPr>
        <xdr:cNvPr id="204" name="n_2mainValue【橋りょう・トンネル】&#10;有形固定資産減価償却率">
          <a:extLst>
            <a:ext uri="{FF2B5EF4-FFF2-40B4-BE49-F238E27FC236}">
              <a16:creationId xmlns:a16="http://schemas.microsoft.com/office/drawing/2014/main" id="{0866FAE9-9B28-4978-B21B-FF9AC9D9C579}"/>
            </a:ext>
          </a:extLst>
        </xdr:cNvPr>
        <xdr:cNvSpPr txBox="1"/>
      </xdr:nvSpPr>
      <xdr:spPr>
        <a:xfrm>
          <a:off x="2385704" y="91633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54</xdr:row>
      <xdr:rowOff>65041</xdr:rowOff>
    </xdr:from>
    <xdr:ext cx="405111" cy="259045"/>
    <xdr:sp textlink="">
      <xdr:nvSpPr>
        <xdr:cNvPr id="205" name="n_3mainValue【橋りょう・トンネル】&#10;有形固定資産減価償却率">
          <a:extLst>
            <a:ext uri="{FF2B5EF4-FFF2-40B4-BE49-F238E27FC236}">
              <a16:creationId xmlns:a16="http://schemas.microsoft.com/office/drawing/2014/main" id="{F7961C94-9CA0-4BD1-814E-CB8247E6DF5C}"/>
            </a:ext>
          </a:extLst>
        </xdr:cNvPr>
        <xdr:cNvSpPr txBox="1"/>
      </xdr:nvSpPr>
      <xdr:spPr>
        <a:xfrm>
          <a:off x="1611004" y="9117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54</xdr:row>
      <xdr:rowOff>19321</xdr:rowOff>
    </xdr:from>
    <xdr:ext cx="405111" cy="259045"/>
    <xdr:sp textlink="">
      <xdr:nvSpPr>
        <xdr:cNvPr id="206" name="n_4mainValue【橋りょう・トンネル】&#10;有形固定資産減価償却率">
          <a:extLst>
            <a:ext uri="{FF2B5EF4-FFF2-40B4-BE49-F238E27FC236}">
              <a16:creationId xmlns:a16="http://schemas.microsoft.com/office/drawing/2014/main" id="{FAF303D4-B285-409A-8927-FA20A5343E30}"/>
            </a:ext>
          </a:extLst>
        </xdr:cNvPr>
        <xdr:cNvSpPr txBox="1"/>
      </xdr:nvSpPr>
      <xdr:spPr>
        <a:xfrm>
          <a:off x="836304" y="90718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textlink="">
      <xdr:nvSpPr>
        <xdr:cNvPr id="207" name="正方形/長方形 206">
          <a:extLst>
            <a:ext uri="{FF2B5EF4-FFF2-40B4-BE49-F238E27FC236}">
              <a16:creationId xmlns:a16="http://schemas.microsoft.com/office/drawing/2014/main" id="{00E803A2-014F-4240-95DD-DCBFA4EE55AB}"/>
            </a:ext>
          </a:extLst>
        </xdr:cNvPr>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textlink="">
      <xdr:nvSpPr>
        <xdr:cNvPr id="208" name="正方形/長方形 207">
          <a:extLst>
            <a:ext uri="{FF2B5EF4-FFF2-40B4-BE49-F238E27FC236}">
              <a16:creationId xmlns:a16="http://schemas.microsoft.com/office/drawing/2014/main" id="{3F7E9676-3BBB-4FDD-A9A6-7281FF265927}"/>
            </a:ext>
          </a:extLst>
        </xdr:cNvPr>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textlink="">
      <xdr:nvSpPr>
        <xdr:cNvPr id="209" name="正方形/長方形 208">
          <a:extLst>
            <a:ext uri="{FF2B5EF4-FFF2-40B4-BE49-F238E27FC236}">
              <a16:creationId xmlns:a16="http://schemas.microsoft.com/office/drawing/2014/main" id="{84471EC4-B847-465D-A347-12F26F410787}"/>
            </a:ext>
          </a:extLst>
        </xdr:cNvPr>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textlink="">
      <xdr:nvSpPr>
        <xdr:cNvPr id="210" name="正方形/長方形 209">
          <a:extLst>
            <a:ext uri="{FF2B5EF4-FFF2-40B4-BE49-F238E27FC236}">
              <a16:creationId xmlns:a16="http://schemas.microsoft.com/office/drawing/2014/main" id="{14EA7498-0F63-4579-81DD-D7EE5454854C}"/>
            </a:ext>
          </a:extLst>
        </xdr:cNvPr>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textlink="">
      <xdr:nvSpPr>
        <xdr:cNvPr id="211" name="正方形/長方形 210">
          <a:extLst>
            <a:ext uri="{FF2B5EF4-FFF2-40B4-BE49-F238E27FC236}">
              <a16:creationId xmlns:a16="http://schemas.microsoft.com/office/drawing/2014/main" id="{A056AE6F-68D6-4396-AB8C-3DCD37080B7F}"/>
            </a:ext>
          </a:extLst>
        </xdr:cNvPr>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textlink="">
      <xdr:nvSpPr>
        <xdr:cNvPr id="212" name="正方形/長方形 211">
          <a:extLst>
            <a:ext uri="{FF2B5EF4-FFF2-40B4-BE49-F238E27FC236}">
              <a16:creationId xmlns:a16="http://schemas.microsoft.com/office/drawing/2014/main" id="{4469CCDE-DDEC-4D6D-A0FB-21D038D6FE80}"/>
            </a:ext>
          </a:extLst>
        </xdr:cNvPr>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51</xdr:row>
      <xdr:rowOff>120650</xdr:rowOff>
    </xdr:from>
    <xdr:to>
      <xdr:col>54</xdr:col>
      <xdr:colOff>127000</xdr:colOff>
      <xdr:row>53</xdr:row>
      <xdr:rowOff>31750</xdr:rowOff>
    </xdr:to>
    <xdr:sp textlink="">
      <xdr:nvSpPr>
        <xdr:cNvPr id="213" name="正方形/長方形 212">
          <a:extLst>
            <a:ext uri="{FF2B5EF4-FFF2-40B4-BE49-F238E27FC236}">
              <a16:creationId xmlns:a16="http://schemas.microsoft.com/office/drawing/2014/main" id="{C0B703B4-A394-42FE-B3DE-879E61ECC22A}"/>
            </a:ext>
          </a:extLst>
        </xdr:cNvPr>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textlink="">
      <xdr:nvSpPr>
        <xdr:cNvPr id="214" name="正方形/長方形 213">
          <a:extLst>
            <a:ext uri="{FF2B5EF4-FFF2-40B4-BE49-F238E27FC236}">
              <a16:creationId xmlns:a16="http://schemas.microsoft.com/office/drawing/2014/main" id="{F0DED731-EBAE-4FA9-820C-4AB42636B907}"/>
            </a:ext>
          </a:extLst>
        </xdr:cNvPr>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textlink="">
      <xdr:nvSpPr>
        <xdr:cNvPr id="215" name="テキスト ボックス 214">
          <a:extLst>
            <a:ext uri="{FF2B5EF4-FFF2-40B4-BE49-F238E27FC236}">
              <a16:creationId xmlns:a16="http://schemas.microsoft.com/office/drawing/2014/main" id="{FF242542-85B9-4CD2-991E-7BBFE14D49ED}"/>
            </a:ext>
          </a:extLst>
        </xdr:cNvPr>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a:extLst>
            <a:ext uri="{FF2B5EF4-FFF2-40B4-BE49-F238E27FC236}">
              <a16:creationId xmlns:a16="http://schemas.microsoft.com/office/drawing/2014/main" id="{32F3BC58-C727-475F-A639-92FB1808F9EC}"/>
            </a:ext>
          </a:extLst>
        </xdr:cNvPr>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7" name="直線コネクタ 216">
          <a:extLst>
            <a:ext uri="{FF2B5EF4-FFF2-40B4-BE49-F238E27FC236}">
              <a16:creationId xmlns:a16="http://schemas.microsoft.com/office/drawing/2014/main" id="{26C4ED23-63E3-490E-BAC5-E07FB728280E}"/>
            </a:ext>
          </a:extLst>
        </xdr:cNvPr>
        <xdr:cNvCxnSpPr/>
      </xdr:nvCxnSpPr>
      <xdr:spPr>
        <a:xfrm>
          <a:off x="5826760" y="10859588"/>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textlink="">
      <xdr:nvSpPr>
        <xdr:cNvPr id="218" name="テキスト ボックス 217">
          <a:extLst>
            <a:ext uri="{FF2B5EF4-FFF2-40B4-BE49-F238E27FC236}">
              <a16:creationId xmlns:a16="http://schemas.microsoft.com/office/drawing/2014/main" id="{02FCAE47-5A1C-4921-B7E5-AE05C5CA4BE9}"/>
            </a:ext>
          </a:extLst>
        </xdr:cNvPr>
        <xdr:cNvSpPr txBox="1"/>
      </xdr:nvSpPr>
      <xdr:spPr>
        <a:xfrm>
          <a:off x="5600834" y="1072117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9" name="直線コネクタ 218">
          <a:extLst>
            <a:ext uri="{FF2B5EF4-FFF2-40B4-BE49-F238E27FC236}">
              <a16:creationId xmlns:a16="http://schemas.microsoft.com/office/drawing/2014/main" id="{8D0F29BE-DCEE-44BD-B03A-27E7952C3546}"/>
            </a:ext>
          </a:extLst>
        </xdr:cNvPr>
        <xdr:cNvCxnSpPr/>
      </xdr:nvCxnSpPr>
      <xdr:spPr>
        <a:xfrm>
          <a:off x="5826760" y="10540637"/>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textlink="">
      <xdr:nvSpPr>
        <xdr:cNvPr id="220" name="テキスト ボックス 219">
          <a:extLst>
            <a:ext uri="{FF2B5EF4-FFF2-40B4-BE49-F238E27FC236}">
              <a16:creationId xmlns:a16="http://schemas.microsoft.com/office/drawing/2014/main" id="{CEE84005-893A-4BEB-BD97-080A86FBBA68}"/>
            </a:ext>
          </a:extLst>
        </xdr:cNvPr>
        <xdr:cNvSpPr txBox="1"/>
      </xdr:nvSpPr>
      <xdr:spPr>
        <a:xfrm>
          <a:off x="5299921" y="1039841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21" name="直線コネクタ 220">
          <a:extLst>
            <a:ext uri="{FF2B5EF4-FFF2-40B4-BE49-F238E27FC236}">
              <a16:creationId xmlns:a16="http://schemas.microsoft.com/office/drawing/2014/main" id="{C4869D0B-AA81-4075-8529-54474A2DDCB3}"/>
            </a:ext>
          </a:extLst>
        </xdr:cNvPr>
        <xdr:cNvCxnSpPr/>
      </xdr:nvCxnSpPr>
      <xdr:spPr>
        <a:xfrm>
          <a:off x="5826760" y="1022168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textlink="">
      <xdr:nvSpPr>
        <xdr:cNvPr id="222" name="テキスト ボックス 221">
          <a:extLst>
            <a:ext uri="{FF2B5EF4-FFF2-40B4-BE49-F238E27FC236}">
              <a16:creationId xmlns:a16="http://schemas.microsoft.com/office/drawing/2014/main" id="{3E307461-C013-49B2-B3D8-89D6726FEBAC}"/>
            </a:ext>
          </a:extLst>
        </xdr:cNvPr>
        <xdr:cNvSpPr txBox="1"/>
      </xdr:nvSpPr>
      <xdr:spPr>
        <a:xfrm>
          <a:off x="5299921" y="100794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3" name="直線コネクタ 222">
          <a:extLst>
            <a:ext uri="{FF2B5EF4-FFF2-40B4-BE49-F238E27FC236}">
              <a16:creationId xmlns:a16="http://schemas.microsoft.com/office/drawing/2014/main" id="{1ADDD565-FAB6-458F-A2BE-171B1839F408}"/>
            </a:ext>
          </a:extLst>
        </xdr:cNvPr>
        <xdr:cNvCxnSpPr/>
      </xdr:nvCxnSpPr>
      <xdr:spPr>
        <a:xfrm>
          <a:off x="5826760" y="989892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textlink="">
      <xdr:nvSpPr>
        <xdr:cNvPr id="224" name="テキスト ボックス 223">
          <a:extLst>
            <a:ext uri="{FF2B5EF4-FFF2-40B4-BE49-F238E27FC236}">
              <a16:creationId xmlns:a16="http://schemas.microsoft.com/office/drawing/2014/main" id="{720AF471-A6DF-49E6-A852-CCB763925CC5}"/>
            </a:ext>
          </a:extLst>
        </xdr:cNvPr>
        <xdr:cNvSpPr txBox="1"/>
      </xdr:nvSpPr>
      <xdr:spPr>
        <a:xfrm>
          <a:off x="5299921" y="976051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5" name="直線コネクタ 224">
          <a:extLst>
            <a:ext uri="{FF2B5EF4-FFF2-40B4-BE49-F238E27FC236}">
              <a16:creationId xmlns:a16="http://schemas.microsoft.com/office/drawing/2014/main" id="{6C7D75FE-8A9D-4DBA-B7C2-A85592F0E30F}"/>
            </a:ext>
          </a:extLst>
        </xdr:cNvPr>
        <xdr:cNvCxnSpPr/>
      </xdr:nvCxnSpPr>
      <xdr:spPr>
        <a:xfrm>
          <a:off x="5826760" y="9579973"/>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textlink="">
      <xdr:nvSpPr>
        <xdr:cNvPr id="226" name="テキスト ボックス 225">
          <a:extLst>
            <a:ext uri="{FF2B5EF4-FFF2-40B4-BE49-F238E27FC236}">
              <a16:creationId xmlns:a16="http://schemas.microsoft.com/office/drawing/2014/main" id="{8863F4F0-74B0-4CBA-8A1F-F06A4701931C}"/>
            </a:ext>
          </a:extLst>
        </xdr:cNvPr>
        <xdr:cNvSpPr txBox="1"/>
      </xdr:nvSpPr>
      <xdr:spPr>
        <a:xfrm>
          <a:off x="5209768" y="944156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7" name="直線コネクタ 226">
          <a:extLst>
            <a:ext uri="{FF2B5EF4-FFF2-40B4-BE49-F238E27FC236}">
              <a16:creationId xmlns:a16="http://schemas.microsoft.com/office/drawing/2014/main" id="{1D06B148-D69F-4569-B08F-7F98E55D3842}"/>
            </a:ext>
          </a:extLst>
        </xdr:cNvPr>
        <xdr:cNvCxnSpPr/>
      </xdr:nvCxnSpPr>
      <xdr:spPr>
        <a:xfrm>
          <a:off x="5826760" y="9261022"/>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textlink="">
      <xdr:nvSpPr>
        <xdr:cNvPr id="228" name="テキスト ボックス 227">
          <a:extLst>
            <a:ext uri="{FF2B5EF4-FFF2-40B4-BE49-F238E27FC236}">
              <a16:creationId xmlns:a16="http://schemas.microsoft.com/office/drawing/2014/main" id="{054B7870-647B-4987-B936-D9E810645B79}"/>
            </a:ext>
          </a:extLst>
        </xdr:cNvPr>
        <xdr:cNvSpPr txBox="1"/>
      </xdr:nvSpPr>
      <xdr:spPr>
        <a:xfrm>
          <a:off x="5209768" y="912260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9" name="直線コネクタ 228">
          <a:extLst>
            <a:ext uri="{FF2B5EF4-FFF2-40B4-BE49-F238E27FC236}">
              <a16:creationId xmlns:a16="http://schemas.microsoft.com/office/drawing/2014/main" id="{AC69619D-9BE2-4E61-A4B5-7C9E8AA2F92A}"/>
            </a:ext>
          </a:extLst>
        </xdr:cNvPr>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textlink="">
      <xdr:nvSpPr>
        <xdr:cNvPr id="230" name="テキスト ボックス 229">
          <a:extLst>
            <a:ext uri="{FF2B5EF4-FFF2-40B4-BE49-F238E27FC236}">
              <a16:creationId xmlns:a16="http://schemas.microsoft.com/office/drawing/2014/main" id="{89095563-0D4C-48C0-8B50-859A7391FF1E}"/>
            </a:ext>
          </a:extLst>
        </xdr:cNvPr>
        <xdr:cNvSpPr txBox="1"/>
      </xdr:nvSpPr>
      <xdr:spPr>
        <a:xfrm>
          <a:off x="5209768" y="8803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textlink="">
      <xdr:nvSpPr>
        <xdr:cNvPr id="231" name="【橋りょう・トンネル】&#10;一人当たり有形固定資産（償却資産）額グラフ枠">
          <a:extLst>
            <a:ext uri="{FF2B5EF4-FFF2-40B4-BE49-F238E27FC236}">
              <a16:creationId xmlns:a16="http://schemas.microsoft.com/office/drawing/2014/main" id="{D52FEFE1-2749-4F80-9F21-92994459CE6D}"/>
            </a:ext>
          </a:extLst>
        </xdr:cNvPr>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61648</xdr:rowOff>
    </xdr:from>
    <xdr:to>
      <xdr:col>54</xdr:col>
      <xdr:colOff>189865</xdr:colOff>
      <xdr:row>64</xdr:row>
      <xdr:rowOff>106929</xdr:rowOff>
    </xdr:to>
    <xdr:cxnSp macro="">
      <xdr:nvCxnSpPr>
        <xdr:cNvPr id="232" name="直線コネクタ 231">
          <a:extLst>
            <a:ext uri="{FF2B5EF4-FFF2-40B4-BE49-F238E27FC236}">
              <a16:creationId xmlns:a16="http://schemas.microsoft.com/office/drawing/2014/main" id="{0DF0F736-5A4E-4B5C-B7B4-19FDCC9B869A}"/>
            </a:ext>
          </a:extLst>
        </xdr:cNvPr>
        <xdr:cNvCxnSpPr/>
      </xdr:nvCxnSpPr>
      <xdr:spPr>
        <a:xfrm flipV="1">
          <a:off x="9219565" y="9281848"/>
          <a:ext cx="0" cy="15540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110756</xdr:rowOff>
    </xdr:from>
    <xdr:ext cx="534377" cy="259045"/>
    <xdr:sp textlink="">
      <xdr:nvSpPr>
        <xdr:cNvPr id="233" name="【橋りょう・トンネル】&#10;一人当たり有形固定資産（償却資産）額最小値テキスト">
          <a:extLst>
            <a:ext uri="{FF2B5EF4-FFF2-40B4-BE49-F238E27FC236}">
              <a16:creationId xmlns:a16="http://schemas.microsoft.com/office/drawing/2014/main" id="{9F697D0C-28F4-4DFB-B53E-0A2AD444012D}"/>
            </a:ext>
          </a:extLst>
        </xdr:cNvPr>
        <xdr:cNvSpPr txBox="1"/>
      </xdr:nvSpPr>
      <xdr:spPr>
        <a:xfrm>
          <a:off x="9258300" y="108397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106929</xdr:rowOff>
    </xdr:from>
    <xdr:to>
      <xdr:col>55</xdr:col>
      <xdr:colOff>88900</xdr:colOff>
      <xdr:row>64</xdr:row>
      <xdr:rowOff>106929</xdr:rowOff>
    </xdr:to>
    <xdr:cxnSp macro="">
      <xdr:nvCxnSpPr>
        <xdr:cNvPr id="234" name="直線コネクタ 233">
          <a:extLst>
            <a:ext uri="{FF2B5EF4-FFF2-40B4-BE49-F238E27FC236}">
              <a16:creationId xmlns:a16="http://schemas.microsoft.com/office/drawing/2014/main" id="{EE991229-44CC-4D1C-896B-C9C3A40DD877}"/>
            </a:ext>
          </a:extLst>
        </xdr:cNvPr>
        <xdr:cNvCxnSpPr/>
      </xdr:nvCxnSpPr>
      <xdr:spPr>
        <a:xfrm>
          <a:off x="9154160" y="1083588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8325</xdr:rowOff>
    </xdr:from>
    <xdr:ext cx="690189" cy="259045"/>
    <xdr:sp textlink="">
      <xdr:nvSpPr>
        <xdr:cNvPr id="235" name="【橋りょう・トンネル】&#10;一人当たり有形固定資産（償却資産）額最大値テキスト">
          <a:extLst>
            <a:ext uri="{FF2B5EF4-FFF2-40B4-BE49-F238E27FC236}">
              <a16:creationId xmlns:a16="http://schemas.microsoft.com/office/drawing/2014/main" id="{39751C08-3B3B-4252-B0E0-8F718D6CF1A9}"/>
            </a:ext>
          </a:extLst>
        </xdr:cNvPr>
        <xdr:cNvSpPr txBox="1"/>
      </xdr:nvSpPr>
      <xdr:spPr>
        <a:xfrm>
          <a:off x="9258300" y="90608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1,480,868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61648</xdr:rowOff>
    </xdr:from>
    <xdr:to>
      <xdr:col>55</xdr:col>
      <xdr:colOff>88900</xdr:colOff>
      <xdr:row>55</xdr:row>
      <xdr:rowOff>61648</xdr:rowOff>
    </xdr:to>
    <xdr:cxnSp macro="">
      <xdr:nvCxnSpPr>
        <xdr:cNvPr id="236" name="直線コネクタ 235">
          <a:extLst>
            <a:ext uri="{FF2B5EF4-FFF2-40B4-BE49-F238E27FC236}">
              <a16:creationId xmlns:a16="http://schemas.microsoft.com/office/drawing/2014/main" id="{B68F6B19-4EF1-42FC-BE8D-DDA9A0A0B9BF}"/>
            </a:ext>
          </a:extLst>
        </xdr:cNvPr>
        <xdr:cNvCxnSpPr/>
      </xdr:nvCxnSpPr>
      <xdr:spPr>
        <a:xfrm>
          <a:off x="9154160" y="928184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26782</xdr:rowOff>
    </xdr:from>
    <xdr:ext cx="599010" cy="259045"/>
    <xdr:sp textlink="">
      <xdr:nvSpPr>
        <xdr:cNvPr id="237" name="【橋りょう・トンネル】&#10;一人当たり有形固定資産（償却資産）額平均値テキスト">
          <a:extLst>
            <a:ext uri="{FF2B5EF4-FFF2-40B4-BE49-F238E27FC236}">
              <a16:creationId xmlns:a16="http://schemas.microsoft.com/office/drawing/2014/main" id="{A3EA801A-3601-43CE-A975-1D7A94C42E22}"/>
            </a:ext>
          </a:extLst>
        </xdr:cNvPr>
        <xdr:cNvSpPr txBox="1"/>
      </xdr:nvSpPr>
      <xdr:spPr>
        <a:xfrm>
          <a:off x="9258300" y="100851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3905</xdr:rowOff>
    </xdr:from>
    <xdr:to>
      <xdr:col>55</xdr:col>
      <xdr:colOff>50800</xdr:colOff>
      <xdr:row>61</xdr:row>
      <xdr:rowOff>105505</xdr:rowOff>
    </xdr:to>
    <xdr:sp textlink="">
      <xdr:nvSpPr>
        <xdr:cNvPr id="238" name="フローチャート: 判断 237">
          <a:extLst>
            <a:ext uri="{FF2B5EF4-FFF2-40B4-BE49-F238E27FC236}">
              <a16:creationId xmlns:a16="http://schemas.microsoft.com/office/drawing/2014/main" id="{8A0C8E8F-0A0E-4191-9036-820569113690}"/>
            </a:ext>
          </a:extLst>
        </xdr:cNvPr>
        <xdr:cNvSpPr/>
      </xdr:nvSpPr>
      <xdr:spPr>
        <a:xfrm>
          <a:off x="9192260" y="1022994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43497</xdr:rowOff>
    </xdr:from>
    <xdr:to>
      <xdr:col>50</xdr:col>
      <xdr:colOff>165100</xdr:colOff>
      <xdr:row>61</xdr:row>
      <xdr:rowOff>145097</xdr:rowOff>
    </xdr:to>
    <xdr:sp textlink="">
      <xdr:nvSpPr>
        <xdr:cNvPr id="239" name="フローチャート: 判断 238">
          <a:extLst>
            <a:ext uri="{FF2B5EF4-FFF2-40B4-BE49-F238E27FC236}">
              <a16:creationId xmlns:a16="http://schemas.microsoft.com/office/drawing/2014/main" id="{8A2063DF-8096-46B3-96F8-6A6F8A670763}"/>
            </a:ext>
          </a:extLst>
        </xdr:cNvPr>
        <xdr:cNvSpPr/>
      </xdr:nvSpPr>
      <xdr:spPr>
        <a:xfrm>
          <a:off x="8445500" y="10269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62238</xdr:rowOff>
    </xdr:from>
    <xdr:to>
      <xdr:col>46</xdr:col>
      <xdr:colOff>38100</xdr:colOff>
      <xdr:row>61</xdr:row>
      <xdr:rowOff>163838</xdr:rowOff>
    </xdr:to>
    <xdr:sp textlink="">
      <xdr:nvSpPr>
        <xdr:cNvPr id="240" name="フローチャート: 判断 239">
          <a:extLst>
            <a:ext uri="{FF2B5EF4-FFF2-40B4-BE49-F238E27FC236}">
              <a16:creationId xmlns:a16="http://schemas.microsoft.com/office/drawing/2014/main" id="{7D7B895F-FB38-4B66-91A1-15CC75FF5AA7}"/>
            </a:ext>
          </a:extLst>
        </xdr:cNvPr>
        <xdr:cNvSpPr/>
      </xdr:nvSpPr>
      <xdr:spPr>
        <a:xfrm>
          <a:off x="7670800" y="1028827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67056</xdr:rowOff>
    </xdr:from>
    <xdr:to>
      <xdr:col>41</xdr:col>
      <xdr:colOff>101600</xdr:colOff>
      <xdr:row>61</xdr:row>
      <xdr:rowOff>168656</xdr:rowOff>
    </xdr:to>
    <xdr:sp textlink="">
      <xdr:nvSpPr>
        <xdr:cNvPr id="241" name="フローチャート: 判断 240">
          <a:extLst>
            <a:ext uri="{FF2B5EF4-FFF2-40B4-BE49-F238E27FC236}">
              <a16:creationId xmlns:a16="http://schemas.microsoft.com/office/drawing/2014/main" id="{67B20936-25B5-4517-9591-B6A48AC7CABD}"/>
            </a:ext>
          </a:extLst>
        </xdr:cNvPr>
        <xdr:cNvSpPr/>
      </xdr:nvSpPr>
      <xdr:spPr>
        <a:xfrm>
          <a:off x="6873240" y="10293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98984</xdr:rowOff>
    </xdr:from>
    <xdr:to>
      <xdr:col>36</xdr:col>
      <xdr:colOff>165100</xdr:colOff>
      <xdr:row>62</xdr:row>
      <xdr:rowOff>29134</xdr:rowOff>
    </xdr:to>
    <xdr:sp textlink="">
      <xdr:nvSpPr>
        <xdr:cNvPr id="242" name="フローチャート: 判断 241">
          <a:extLst>
            <a:ext uri="{FF2B5EF4-FFF2-40B4-BE49-F238E27FC236}">
              <a16:creationId xmlns:a16="http://schemas.microsoft.com/office/drawing/2014/main" id="{39C32919-071D-4010-91C0-61E30E1D5766}"/>
            </a:ext>
          </a:extLst>
        </xdr:cNvPr>
        <xdr:cNvSpPr/>
      </xdr:nvSpPr>
      <xdr:spPr>
        <a:xfrm>
          <a:off x="6098540" y="1032502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textlink="">
      <xdr:nvSpPr>
        <xdr:cNvPr id="243" name="テキスト ボックス 242">
          <a:extLst>
            <a:ext uri="{FF2B5EF4-FFF2-40B4-BE49-F238E27FC236}">
              <a16:creationId xmlns:a16="http://schemas.microsoft.com/office/drawing/2014/main" id="{F6B1D7D5-955D-4B5B-A64E-A1D4CAEF1B51}"/>
            </a:ext>
          </a:extLst>
        </xdr:cNvPr>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textlink="">
      <xdr:nvSpPr>
        <xdr:cNvPr id="244" name="テキスト ボックス 243">
          <a:extLst>
            <a:ext uri="{FF2B5EF4-FFF2-40B4-BE49-F238E27FC236}">
              <a16:creationId xmlns:a16="http://schemas.microsoft.com/office/drawing/2014/main" id="{A02EEDD9-404A-46BC-A2D0-304C2638C191}"/>
            </a:ext>
          </a:extLst>
        </xdr:cNvPr>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textlink="">
      <xdr:nvSpPr>
        <xdr:cNvPr id="245" name="テキスト ボックス 244">
          <a:extLst>
            <a:ext uri="{FF2B5EF4-FFF2-40B4-BE49-F238E27FC236}">
              <a16:creationId xmlns:a16="http://schemas.microsoft.com/office/drawing/2014/main" id="{45D286BE-7C53-496D-86DE-403478317483}"/>
            </a:ext>
          </a:extLst>
        </xdr:cNvPr>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textlink="">
      <xdr:nvSpPr>
        <xdr:cNvPr id="246" name="テキスト ボックス 245">
          <a:extLst>
            <a:ext uri="{FF2B5EF4-FFF2-40B4-BE49-F238E27FC236}">
              <a16:creationId xmlns:a16="http://schemas.microsoft.com/office/drawing/2014/main" id="{2361403E-D881-4371-9709-34EB6DB62692}"/>
            </a:ext>
          </a:extLst>
        </xdr:cNvPr>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textlink="">
      <xdr:nvSpPr>
        <xdr:cNvPr id="247" name="テキスト ボックス 246">
          <a:extLst>
            <a:ext uri="{FF2B5EF4-FFF2-40B4-BE49-F238E27FC236}">
              <a16:creationId xmlns:a16="http://schemas.microsoft.com/office/drawing/2014/main" id="{83F8298D-EA4F-42BC-A1F8-E4C6814D8FDB}"/>
            </a:ext>
          </a:extLst>
        </xdr:cNvPr>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64</xdr:row>
      <xdr:rowOff>44219</xdr:rowOff>
    </xdr:from>
    <xdr:to>
      <xdr:col>55</xdr:col>
      <xdr:colOff>50800</xdr:colOff>
      <xdr:row>64</xdr:row>
      <xdr:rowOff>145819</xdr:rowOff>
    </xdr:to>
    <xdr:sp textlink="">
      <xdr:nvSpPr>
        <xdr:cNvPr id="248" name="楕円 247">
          <a:extLst>
            <a:ext uri="{FF2B5EF4-FFF2-40B4-BE49-F238E27FC236}">
              <a16:creationId xmlns:a16="http://schemas.microsoft.com/office/drawing/2014/main" id="{A2FF490A-2ED0-46A0-BC74-A2AEAA8CBD36}"/>
            </a:ext>
          </a:extLst>
        </xdr:cNvPr>
        <xdr:cNvSpPr/>
      </xdr:nvSpPr>
      <xdr:spPr>
        <a:xfrm>
          <a:off x="9192260" y="1077317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130596</xdr:rowOff>
    </xdr:from>
    <xdr:ext cx="534377" cy="259045"/>
    <xdr:sp textlink="">
      <xdr:nvSpPr>
        <xdr:cNvPr id="249" name="【橋りょう・トンネル】&#10;一人当たり有形固定資産（償却資産）額該当値テキスト">
          <a:extLst>
            <a:ext uri="{FF2B5EF4-FFF2-40B4-BE49-F238E27FC236}">
              <a16:creationId xmlns:a16="http://schemas.microsoft.com/office/drawing/2014/main" id="{F335A3C3-7CBF-4061-8408-42C8BFF82A87}"/>
            </a:ext>
          </a:extLst>
        </xdr:cNvPr>
        <xdr:cNvSpPr txBox="1"/>
      </xdr:nvSpPr>
      <xdr:spPr>
        <a:xfrm>
          <a:off x="9258300" y="106919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64</xdr:row>
      <xdr:rowOff>44800</xdr:rowOff>
    </xdr:from>
    <xdr:to>
      <xdr:col>50</xdr:col>
      <xdr:colOff>165100</xdr:colOff>
      <xdr:row>64</xdr:row>
      <xdr:rowOff>146400</xdr:rowOff>
    </xdr:to>
    <xdr:sp textlink="">
      <xdr:nvSpPr>
        <xdr:cNvPr id="250" name="楕円 249">
          <a:extLst>
            <a:ext uri="{FF2B5EF4-FFF2-40B4-BE49-F238E27FC236}">
              <a16:creationId xmlns:a16="http://schemas.microsoft.com/office/drawing/2014/main" id="{352C1ECE-F3BF-4A08-BF24-1DAF78D8BA5B}"/>
            </a:ext>
          </a:extLst>
        </xdr:cNvPr>
        <xdr:cNvSpPr/>
      </xdr:nvSpPr>
      <xdr:spPr>
        <a:xfrm>
          <a:off x="8445500" y="10773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95019</xdr:rowOff>
    </xdr:from>
    <xdr:to>
      <xdr:col>55</xdr:col>
      <xdr:colOff>0</xdr:colOff>
      <xdr:row>64</xdr:row>
      <xdr:rowOff>95600</xdr:rowOff>
    </xdr:to>
    <xdr:cxnSp macro="">
      <xdr:nvCxnSpPr>
        <xdr:cNvPr id="251" name="直線コネクタ 250">
          <a:extLst>
            <a:ext uri="{FF2B5EF4-FFF2-40B4-BE49-F238E27FC236}">
              <a16:creationId xmlns:a16="http://schemas.microsoft.com/office/drawing/2014/main" id="{6A32335F-5667-459C-BFD4-EC0259A257A5}"/>
            </a:ext>
          </a:extLst>
        </xdr:cNvPr>
        <xdr:cNvCxnSpPr/>
      </xdr:nvCxnSpPr>
      <xdr:spPr>
        <a:xfrm flipV="1">
          <a:off x="8496300" y="10823979"/>
          <a:ext cx="723900" cy="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64</xdr:row>
      <xdr:rowOff>45354</xdr:rowOff>
    </xdr:from>
    <xdr:to>
      <xdr:col>46</xdr:col>
      <xdr:colOff>38100</xdr:colOff>
      <xdr:row>64</xdr:row>
      <xdr:rowOff>146954</xdr:rowOff>
    </xdr:to>
    <xdr:sp textlink="">
      <xdr:nvSpPr>
        <xdr:cNvPr id="252" name="楕円 251">
          <a:extLst>
            <a:ext uri="{FF2B5EF4-FFF2-40B4-BE49-F238E27FC236}">
              <a16:creationId xmlns:a16="http://schemas.microsoft.com/office/drawing/2014/main" id="{9BB7B938-19BD-4FB0-9939-B508C7584A16}"/>
            </a:ext>
          </a:extLst>
        </xdr:cNvPr>
        <xdr:cNvSpPr/>
      </xdr:nvSpPr>
      <xdr:spPr>
        <a:xfrm>
          <a:off x="7670800" y="1077431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95600</xdr:rowOff>
    </xdr:from>
    <xdr:to>
      <xdr:col>50</xdr:col>
      <xdr:colOff>114300</xdr:colOff>
      <xdr:row>64</xdr:row>
      <xdr:rowOff>96154</xdr:rowOff>
    </xdr:to>
    <xdr:cxnSp macro="">
      <xdr:nvCxnSpPr>
        <xdr:cNvPr id="253" name="直線コネクタ 252">
          <a:extLst>
            <a:ext uri="{FF2B5EF4-FFF2-40B4-BE49-F238E27FC236}">
              <a16:creationId xmlns:a16="http://schemas.microsoft.com/office/drawing/2014/main" id="{550A8D75-2D50-4861-B07B-8EAF599DD407}"/>
            </a:ext>
          </a:extLst>
        </xdr:cNvPr>
        <xdr:cNvCxnSpPr/>
      </xdr:nvCxnSpPr>
      <xdr:spPr>
        <a:xfrm flipV="1">
          <a:off x="7713980" y="10824560"/>
          <a:ext cx="782320" cy="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64</xdr:row>
      <xdr:rowOff>46197</xdr:rowOff>
    </xdr:from>
    <xdr:to>
      <xdr:col>41</xdr:col>
      <xdr:colOff>101600</xdr:colOff>
      <xdr:row>64</xdr:row>
      <xdr:rowOff>147797</xdr:rowOff>
    </xdr:to>
    <xdr:sp textlink="">
      <xdr:nvSpPr>
        <xdr:cNvPr id="254" name="楕円 253">
          <a:extLst>
            <a:ext uri="{FF2B5EF4-FFF2-40B4-BE49-F238E27FC236}">
              <a16:creationId xmlns:a16="http://schemas.microsoft.com/office/drawing/2014/main" id="{41A884F5-5C19-4D1B-B463-80BC46F9E052}"/>
            </a:ext>
          </a:extLst>
        </xdr:cNvPr>
        <xdr:cNvSpPr/>
      </xdr:nvSpPr>
      <xdr:spPr>
        <a:xfrm>
          <a:off x="6873240" y="10775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96154</xdr:rowOff>
    </xdr:from>
    <xdr:to>
      <xdr:col>45</xdr:col>
      <xdr:colOff>177800</xdr:colOff>
      <xdr:row>64</xdr:row>
      <xdr:rowOff>96997</xdr:rowOff>
    </xdr:to>
    <xdr:cxnSp macro="">
      <xdr:nvCxnSpPr>
        <xdr:cNvPr id="255" name="直線コネクタ 254">
          <a:extLst>
            <a:ext uri="{FF2B5EF4-FFF2-40B4-BE49-F238E27FC236}">
              <a16:creationId xmlns:a16="http://schemas.microsoft.com/office/drawing/2014/main" id="{6146DC86-1AB8-4D83-A402-8AE5F876DFC4}"/>
            </a:ext>
          </a:extLst>
        </xdr:cNvPr>
        <xdr:cNvCxnSpPr/>
      </xdr:nvCxnSpPr>
      <xdr:spPr>
        <a:xfrm flipV="1">
          <a:off x="6924040" y="10825114"/>
          <a:ext cx="789940" cy="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64</xdr:row>
      <xdr:rowOff>46561</xdr:rowOff>
    </xdr:from>
    <xdr:to>
      <xdr:col>36</xdr:col>
      <xdr:colOff>165100</xdr:colOff>
      <xdr:row>64</xdr:row>
      <xdr:rowOff>148161</xdr:rowOff>
    </xdr:to>
    <xdr:sp textlink="">
      <xdr:nvSpPr>
        <xdr:cNvPr id="256" name="楕円 255">
          <a:extLst>
            <a:ext uri="{FF2B5EF4-FFF2-40B4-BE49-F238E27FC236}">
              <a16:creationId xmlns:a16="http://schemas.microsoft.com/office/drawing/2014/main" id="{DA693C9B-F6E5-4141-8EB6-C640D6CC7400}"/>
            </a:ext>
          </a:extLst>
        </xdr:cNvPr>
        <xdr:cNvSpPr/>
      </xdr:nvSpPr>
      <xdr:spPr>
        <a:xfrm>
          <a:off x="6098540" y="10775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96997</xdr:rowOff>
    </xdr:from>
    <xdr:to>
      <xdr:col>41</xdr:col>
      <xdr:colOff>50800</xdr:colOff>
      <xdr:row>64</xdr:row>
      <xdr:rowOff>97361</xdr:rowOff>
    </xdr:to>
    <xdr:cxnSp macro="">
      <xdr:nvCxnSpPr>
        <xdr:cNvPr id="257" name="直線コネクタ 256">
          <a:extLst>
            <a:ext uri="{FF2B5EF4-FFF2-40B4-BE49-F238E27FC236}">
              <a16:creationId xmlns:a16="http://schemas.microsoft.com/office/drawing/2014/main" id="{E51B5D6C-FEA3-40FF-A8D4-B82F2A1811E7}"/>
            </a:ext>
          </a:extLst>
        </xdr:cNvPr>
        <xdr:cNvCxnSpPr/>
      </xdr:nvCxnSpPr>
      <xdr:spPr>
        <a:xfrm flipV="1">
          <a:off x="6149340" y="10825957"/>
          <a:ext cx="774700" cy="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59</xdr:row>
      <xdr:rowOff>161624</xdr:rowOff>
    </xdr:from>
    <xdr:ext cx="599010" cy="259045"/>
    <xdr:sp textlink="">
      <xdr:nvSpPr>
        <xdr:cNvPr id="258" name="n_1aveValue【橋りょう・トンネル】&#10;一人当たり有形固定資産（償却資産）額">
          <a:extLst>
            <a:ext uri="{FF2B5EF4-FFF2-40B4-BE49-F238E27FC236}">
              <a16:creationId xmlns:a16="http://schemas.microsoft.com/office/drawing/2014/main" id="{AF79EA7F-0F58-4DC8-AC91-DBAE239F9481}"/>
            </a:ext>
          </a:extLst>
        </xdr:cNvPr>
        <xdr:cNvSpPr txBox="1"/>
      </xdr:nvSpPr>
      <xdr:spPr>
        <a:xfrm>
          <a:off x="8214575" y="10052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505,875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60</xdr:row>
      <xdr:rowOff>8915</xdr:rowOff>
    </xdr:from>
    <xdr:ext cx="599010" cy="259045"/>
    <xdr:sp textlink="">
      <xdr:nvSpPr>
        <xdr:cNvPr id="259" name="n_2aveValue【橋りょう・トンネル】&#10;一人当たり有形固定資産（償却資産）額">
          <a:extLst>
            <a:ext uri="{FF2B5EF4-FFF2-40B4-BE49-F238E27FC236}">
              <a16:creationId xmlns:a16="http://schemas.microsoft.com/office/drawing/2014/main" id="{A883D5E7-1311-4DFE-A8C1-F16D2072FB76}"/>
            </a:ext>
          </a:extLst>
        </xdr:cNvPr>
        <xdr:cNvSpPr txBox="1"/>
      </xdr:nvSpPr>
      <xdr:spPr>
        <a:xfrm>
          <a:off x="7444955" y="10067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60</xdr:row>
      <xdr:rowOff>13733</xdr:rowOff>
    </xdr:from>
    <xdr:ext cx="599010" cy="259045"/>
    <xdr:sp textlink="">
      <xdr:nvSpPr>
        <xdr:cNvPr id="260" name="n_3aveValue【橋りょう・トンネル】&#10;一人当たり有形固定資産（償却資産）額">
          <a:extLst>
            <a:ext uri="{FF2B5EF4-FFF2-40B4-BE49-F238E27FC236}">
              <a16:creationId xmlns:a16="http://schemas.microsoft.com/office/drawing/2014/main" id="{0F7D5EA9-F1FA-4A3D-AFF5-1FC58C33BCEC}"/>
            </a:ext>
          </a:extLst>
        </xdr:cNvPr>
        <xdr:cNvSpPr txBox="1"/>
      </xdr:nvSpPr>
      <xdr:spPr>
        <a:xfrm>
          <a:off x="6670255" y="10072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484,233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60</xdr:row>
      <xdr:rowOff>45661</xdr:rowOff>
    </xdr:from>
    <xdr:ext cx="599010" cy="259045"/>
    <xdr:sp textlink="">
      <xdr:nvSpPr>
        <xdr:cNvPr id="261" name="n_4aveValue【橋りょう・トンネル】&#10;一人当たり有形固定資産（償却資産）額">
          <a:extLst>
            <a:ext uri="{FF2B5EF4-FFF2-40B4-BE49-F238E27FC236}">
              <a16:creationId xmlns:a16="http://schemas.microsoft.com/office/drawing/2014/main" id="{9C249632-B6D4-4410-A694-4F190EB80EDE}"/>
            </a:ext>
          </a:extLst>
        </xdr:cNvPr>
        <xdr:cNvSpPr txBox="1"/>
      </xdr:nvSpPr>
      <xdr:spPr>
        <a:xfrm>
          <a:off x="5872695" y="10104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454,903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64</xdr:row>
      <xdr:rowOff>137527</xdr:rowOff>
    </xdr:from>
    <xdr:ext cx="534377" cy="259045"/>
    <xdr:sp textlink="">
      <xdr:nvSpPr>
        <xdr:cNvPr id="262" name="n_1mainValue【橋りょう・トンネル】&#10;一人当たり有形固定資産（償却資産）額">
          <a:extLst>
            <a:ext uri="{FF2B5EF4-FFF2-40B4-BE49-F238E27FC236}">
              <a16:creationId xmlns:a16="http://schemas.microsoft.com/office/drawing/2014/main" id="{7B021FC2-6F63-49AE-812E-1BD3B1B00416}"/>
            </a:ext>
          </a:extLst>
        </xdr:cNvPr>
        <xdr:cNvSpPr txBox="1"/>
      </xdr:nvSpPr>
      <xdr:spPr>
        <a:xfrm>
          <a:off x="8239271" y="108664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64</xdr:row>
      <xdr:rowOff>138081</xdr:rowOff>
    </xdr:from>
    <xdr:ext cx="534377" cy="259045"/>
    <xdr:sp textlink="">
      <xdr:nvSpPr>
        <xdr:cNvPr id="263" name="n_2mainValue【橋りょう・トンネル】&#10;一人当たり有形固定資産（償却資産）額">
          <a:extLst>
            <a:ext uri="{FF2B5EF4-FFF2-40B4-BE49-F238E27FC236}">
              <a16:creationId xmlns:a16="http://schemas.microsoft.com/office/drawing/2014/main" id="{96C019CA-000B-485C-80FB-1C7C0FAD9DC9}"/>
            </a:ext>
          </a:extLst>
        </xdr:cNvPr>
        <xdr:cNvSpPr txBox="1"/>
      </xdr:nvSpPr>
      <xdr:spPr>
        <a:xfrm>
          <a:off x="7477271" y="10867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64</xdr:row>
      <xdr:rowOff>138924</xdr:rowOff>
    </xdr:from>
    <xdr:ext cx="534377" cy="259045"/>
    <xdr:sp textlink="">
      <xdr:nvSpPr>
        <xdr:cNvPr id="264" name="n_3mainValue【橋りょう・トンネル】&#10;一人当たり有形固定資産（償却資産）額">
          <a:extLst>
            <a:ext uri="{FF2B5EF4-FFF2-40B4-BE49-F238E27FC236}">
              <a16:creationId xmlns:a16="http://schemas.microsoft.com/office/drawing/2014/main" id="{5EE44479-03C4-4A3A-B080-DD2744EBABEB}"/>
            </a:ext>
          </a:extLst>
        </xdr:cNvPr>
        <xdr:cNvSpPr txBox="1"/>
      </xdr:nvSpPr>
      <xdr:spPr>
        <a:xfrm>
          <a:off x="6702571" y="10867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64</xdr:row>
      <xdr:rowOff>139288</xdr:rowOff>
    </xdr:from>
    <xdr:ext cx="534377" cy="259045"/>
    <xdr:sp textlink="">
      <xdr:nvSpPr>
        <xdr:cNvPr id="265" name="n_4mainValue【橋りょう・トンネル】&#10;一人当たり有形固定資産（償却資産）額">
          <a:extLst>
            <a:ext uri="{FF2B5EF4-FFF2-40B4-BE49-F238E27FC236}">
              <a16:creationId xmlns:a16="http://schemas.microsoft.com/office/drawing/2014/main" id="{E7B39921-2ABB-4FD6-8072-1EF543D20BAB}"/>
            </a:ext>
          </a:extLst>
        </xdr:cNvPr>
        <xdr:cNvSpPr txBox="1"/>
      </xdr:nvSpPr>
      <xdr:spPr>
        <a:xfrm>
          <a:off x="5905011" y="10868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textlink="">
      <xdr:nvSpPr>
        <xdr:cNvPr id="266" name="正方形/長方形 265">
          <a:extLst>
            <a:ext uri="{FF2B5EF4-FFF2-40B4-BE49-F238E27FC236}">
              <a16:creationId xmlns:a16="http://schemas.microsoft.com/office/drawing/2014/main" id="{1A5EBAA1-F7BD-4F27-977F-485D08C81588}"/>
            </a:ext>
          </a:extLst>
        </xdr:cNvPr>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textlink="">
      <xdr:nvSpPr>
        <xdr:cNvPr id="267" name="正方形/長方形 266">
          <a:extLst>
            <a:ext uri="{FF2B5EF4-FFF2-40B4-BE49-F238E27FC236}">
              <a16:creationId xmlns:a16="http://schemas.microsoft.com/office/drawing/2014/main" id="{3B842498-A35E-4561-8817-EF5FCD7BC312}"/>
            </a:ext>
          </a:extLst>
        </xdr:cNvPr>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textlink="">
      <xdr:nvSpPr>
        <xdr:cNvPr id="268" name="正方形/長方形 267">
          <a:extLst>
            <a:ext uri="{FF2B5EF4-FFF2-40B4-BE49-F238E27FC236}">
              <a16:creationId xmlns:a16="http://schemas.microsoft.com/office/drawing/2014/main" id="{61D5A117-2E48-4D83-918E-A22BCF026AFD}"/>
            </a:ext>
          </a:extLst>
        </xdr:cNvPr>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textlink="">
      <xdr:nvSpPr>
        <xdr:cNvPr id="269" name="正方形/長方形 268">
          <a:extLst>
            <a:ext uri="{FF2B5EF4-FFF2-40B4-BE49-F238E27FC236}">
              <a16:creationId xmlns:a16="http://schemas.microsoft.com/office/drawing/2014/main" id="{B16BB3A4-7377-44DD-A204-4781EB64D4F8}"/>
            </a:ext>
          </a:extLst>
        </xdr:cNvPr>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textlink="">
      <xdr:nvSpPr>
        <xdr:cNvPr id="270" name="正方形/長方形 269">
          <a:extLst>
            <a:ext uri="{FF2B5EF4-FFF2-40B4-BE49-F238E27FC236}">
              <a16:creationId xmlns:a16="http://schemas.microsoft.com/office/drawing/2014/main" id="{C08851F4-FA82-478E-8894-2C7631404431}"/>
            </a:ext>
          </a:extLst>
        </xdr:cNvPr>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textlink="">
      <xdr:nvSpPr>
        <xdr:cNvPr id="271" name="正方形/長方形 270">
          <a:extLst>
            <a:ext uri="{FF2B5EF4-FFF2-40B4-BE49-F238E27FC236}">
              <a16:creationId xmlns:a16="http://schemas.microsoft.com/office/drawing/2014/main" id="{4FFF4CCE-C54B-48D9-AFAD-4A3F28B37B02}"/>
            </a:ext>
          </a:extLst>
        </xdr:cNvPr>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73</xdr:row>
      <xdr:rowOff>158750</xdr:rowOff>
    </xdr:from>
    <xdr:to>
      <xdr:col>24</xdr:col>
      <xdr:colOff>0</xdr:colOff>
      <xdr:row>75</xdr:row>
      <xdr:rowOff>69850</xdr:rowOff>
    </xdr:to>
    <xdr:sp textlink="">
      <xdr:nvSpPr>
        <xdr:cNvPr id="272" name="正方形/長方形 271">
          <a:extLst>
            <a:ext uri="{FF2B5EF4-FFF2-40B4-BE49-F238E27FC236}">
              <a16:creationId xmlns:a16="http://schemas.microsoft.com/office/drawing/2014/main" id="{0D6ED3D9-F2D1-4509-B35B-6B88A79F00DA}"/>
            </a:ext>
          </a:extLst>
        </xdr:cNvPr>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textlink="">
      <xdr:nvSpPr>
        <xdr:cNvPr id="273" name="正方形/長方形 272">
          <a:extLst>
            <a:ext uri="{FF2B5EF4-FFF2-40B4-BE49-F238E27FC236}">
              <a16:creationId xmlns:a16="http://schemas.microsoft.com/office/drawing/2014/main" id="{A59AAF56-4D81-47C8-A23D-123B8B8399DD}"/>
            </a:ext>
          </a:extLst>
        </xdr:cNvPr>
        <xdr:cNvSpPr/>
      </xdr:nvSpPr>
      <xdr:spPr>
        <a:xfrm>
          <a:off x="670560" y="1266825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textlink="">
      <xdr:nvSpPr>
        <xdr:cNvPr id="274" name="正方形/長方形 273">
          <a:extLst>
            <a:ext uri="{FF2B5EF4-FFF2-40B4-BE49-F238E27FC236}">
              <a16:creationId xmlns:a16="http://schemas.microsoft.com/office/drawing/2014/main" id="{4BEBA817-0BCE-4953-BC7A-7EA96165FC62}"/>
            </a:ext>
          </a:extLst>
        </xdr:cNvPr>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textlink="">
      <xdr:nvSpPr>
        <xdr:cNvPr id="275" name="正方形/長方形 274">
          <a:extLst>
            <a:ext uri="{FF2B5EF4-FFF2-40B4-BE49-F238E27FC236}">
              <a16:creationId xmlns:a16="http://schemas.microsoft.com/office/drawing/2014/main" id="{ECAA2C30-3540-44B9-9FB1-08334F22817D}"/>
            </a:ext>
          </a:extLst>
        </xdr:cNvPr>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textlink="">
      <xdr:nvSpPr>
        <xdr:cNvPr id="276" name="正方形/長方形 275">
          <a:extLst>
            <a:ext uri="{FF2B5EF4-FFF2-40B4-BE49-F238E27FC236}">
              <a16:creationId xmlns:a16="http://schemas.microsoft.com/office/drawing/2014/main" id="{B7A9447C-9205-406B-8203-A6383B133872}"/>
            </a:ext>
          </a:extLst>
        </xdr:cNvPr>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textlink="">
      <xdr:nvSpPr>
        <xdr:cNvPr id="277" name="正方形/長方形 276">
          <a:extLst>
            <a:ext uri="{FF2B5EF4-FFF2-40B4-BE49-F238E27FC236}">
              <a16:creationId xmlns:a16="http://schemas.microsoft.com/office/drawing/2014/main" id="{64EBD888-22A7-473C-BCC0-D2C0575FEE02}"/>
            </a:ext>
          </a:extLst>
        </xdr:cNvPr>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textlink="">
      <xdr:nvSpPr>
        <xdr:cNvPr id="278" name="正方形/長方形 277">
          <a:extLst>
            <a:ext uri="{FF2B5EF4-FFF2-40B4-BE49-F238E27FC236}">
              <a16:creationId xmlns:a16="http://schemas.microsoft.com/office/drawing/2014/main" id="{73E87934-69D8-44E8-860A-45475BB2C35D}"/>
            </a:ext>
          </a:extLst>
        </xdr:cNvPr>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textlink="">
      <xdr:nvSpPr>
        <xdr:cNvPr id="279" name="正方形/長方形 278">
          <a:extLst>
            <a:ext uri="{FF2B5EF4-FFF2-40B4-BE49-F238E27FC236}">
              <a16:creationId xmlns:a16="http://schemas.microsoft.com/office/drawing/2014/main" id="{19758CB5-9128-41FD-B071-85F3D8C2280A}"/>
            </a:ext>
          </a:extLst>
        </xdr:cNvPr>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73</xdr:row>
      <xdr:rowOff>158750</xdr:rowOff>
    </xdr:from>
    <xdr:to>
      <xdr:col>54</xdr:col>
      <xdr:colOff>127000</xdr:colOff>
      <xdr:row>75</xdr:row>
      <xdr:rowOff>69850</xdr:rowOff>
    </xdr:to>
    <xdr:sp textlink="">
      <xdr:nvSpPr>
        <xdr:cNvPr id="280" name="正方形/長方形 279">
          <a:extLst>
            <a:ext uri="{FF2B5EF4-FFF2-40B4-BE49-F238E27FC236}">
              <a16:creationId xmlns:a16="http://schemas.microsoft.com/office/drawing/2014/main" id="{15C73FAA-D6C0-42E9-B05F-ED2493EA4B4C}"/>
            </a:ext>
          </a:extLst>
        </xdr:cNvPr>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textlink="">
      <xdr:nvSpPr>
        <xdr:cNvPr id="281" name="正方形/長方形 280">
          <a:extLst>
            <a:ext uri="{FF2B5EF4-FFF2-40B4-BE49-F238E27FC236}">
              <a16:creationId xmlns:a16="http://schemas.microsoft.com/office/drawing/2014/main" id="{6ECF8853-AEB9-4053-931C-BDDA950D71AF}"/>
            </a:ext>
          </a:extLst>
        </xdr:cNvPr>
        <xdr:cNvSpPr/>
      </xdr:nvSpPr>
      <xdr:spPr>
        <a:xfrm>
          <a:off x="5826760" y="1266825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textlink="">
      <xdr:nvSpPr>
        <xdr:cNvPr id="282" name="正方形/長方形 281">
          <a:extLst>
            <a:ext uri="{FF2B5EF4-FFF2-40B4-BE49-F238E27FC236}">
              <a16:creationId xmlns:a16="http://schemas.microsoft.com/office/drawing/2014/main" id="{08E9CA78-265F-4E50-B190-1DE16184C1B1}"/>
            </a:ext>
          </a:extLst>
        </xdr:cNvPr>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textlink="">
      <xdr:nvSpPr>
        <xdr:cNvPr id="283" name="正方形/長方形 282">
          <a:extLst>
            <a:ext uri="{FF2B5EF4-FFF2-40B4-BE49-F238E27FC236}">
              <a16:creationId xmlns:a16="http://schemas.microsoft.com/office/drawing/2014/main" id="{4C824DD0-15D2-4648-8A4D-1D49E1D60AD1}"/>
            </a:ext>
          </a:extLst>
        </xdr:cNvPr>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textlink="">
      <xdr:nvSpPr>
        <xdr:cNvPr id="284" name="正方形/長方形 283">
          <a:extLst>
            <a:ext uri="{FF2B5EF4-FFF2-40B4-BE49-F238E27FC236}">
              <a16:creationId xmlns:a16="http://schemas.microsoft.com/office/drawing/2014/main" id="{4707C503-601E-439C-A228-B65CBB702DF3}"/>
            </a:ext>
          </a:extLst>
        </xdr:cNvPr>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textlink="">
      <xdr:nvSpPr>
        <xdr:cNvPr id="285" name="正方形/長方形 284">
          <a:extLst>
            <a:ext uri="{FF2B5EF4-FFF2-40B4-BE49-F238E27FC236}">
              <a16:creationId xmlns:a16="http://schemas.microsoft.com/office/drawing/2014/main" id="{1A083FBA-4B87-4053-A40C-AD3167CDDED4}"/>
            </a:ext>
          </a:extLst>
        </xdr:cNvPr>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textlink="">
      <xdr:nvSpPr>
        <xdr:cNvPr id="286" name="正方形/長方形 285">
          <a:extLst>
            <a:ext uri="{FF2B5EF4-FFF2-40B4-BE49-F238E27FC236}">
              <a16:creationId xmlns:a16="http://schemas.microsoft.com/office/drawing/2014/main" id="{D88A3A1F-E3A1-4B15-BC54-C3C20580E13C}"/>
            </a:ext>
          </a:extLst>
        </xdr:cNvPr>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textlink="">
      <xdr:nvSpPr>
        <xdr:cNvPr id="287" name="正方形/長方形 286">
          <a:extLst>
            <a:ext uri="{FF2B5EF4-FFF2-40B4-BE49-F238E27FC236}">
              <a16:creationId xmlns:a16="http://schemas.microsoft.com/office/drawing/2014/main" id="{8C3C85F2-1EA8-46D8-9088-EA14B5AE144D}"/>
            </a:ext>
          </a:extLst>
        </xdr:cNvPr>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96</xdr:row>
      <xdr:rowOff>25400</xdr:rowOff>
    </xdr:from>
    <xdr:to>
      <xdr:col>24</xdr:col>
      <xdr:colOff>0</xdr:colOff>
      <xdr:row>97</xdr:row>
      <xdr:rowOff>107950</xdr:rowOff>
    </xdr:to>
    <xdr:sp textlink="">
      <xdr:nvSpPr>
        <xdr:cNvPr id="288" name="正方形/長方形 287">
          <a:extLst>
            <a:ext uri="{FF2B5EF4-FFF2-40B4-BE49-F238E27FC236}">
              <a16:creationId xmlns:a16="http://schemas.microsoft.com/office/drawing/2014/main" id="{6AAD2484-DA92-4134-AE8F-CF842C8CBD1F}"/>
            </a:ext>
          </a:extLst>
        </xdr:cNvPr>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textlink="">
      <xdr:nvSpPr>
        <xdr:cNvPr id="289" name="正方形/長方形 288">
          <a:extLst>
            <a:ext uri="{FF2B5EF4-FFF2-40B4-BE49-F238E27FC236}">
              <a16:creationId xmlns:a16="http://schemas.microsoft.com/office/drawing/2014/main" id="{A7CEF179-9D29-4D59-B4D0-EF42BAB20A6E}"/>
            </a:ext>
          </a:extLst>
        </xdr:cNvPr>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textlink="">
      <xdr:nvSpPr>
        <xdr:cNvPr id="290" name="正方形/長方形 289">
          <a:extLst>
            <a:ext uri="{FF2B5EF4-FFF2-40B4-BE49-F238E27FC236}">
              <a16:creationId xmlns:a16="http://schemas.microsoft.com/office/drawing/2014/main" id="{C14C2AD4-4C72-45BE-8694-2068A346E90C}"/>
            </a:ext>
          </a:extLst>
        </xdr:cNvPr>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textlink="">
      <xdr:nvSpPr>
        <xdr:cNvPr id="291" name="正方形/長方形 290">
          <a:extLst>
            <a:ext uri="{FF2B5EF4-FFF2-40B4-BE49-F238E27FC236}">
              <a16:creationId xmlns:a16="http://schemas.microsoft.com/office/drawing/2014/main" id="{0FE0E552-FE27-42F3-9669-672D056BED6B}"/>
            </a:ext>
          </a:extLst>
        </xdr:cNvPr>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textlink="">
      <xdr:nvSpPr>
        <xdr:cNvPr id="292" name="正方形/長方形 291">
          <a:extLst>
            <a:ext uri="{FF2B5EF4-FFF2-40B4-BE49-F238E27FC236}">
              <a16:creationId xmlns:a16="http://schemas.microsoft.com/office/drawing/2014/main" id="{7D931104-63AF-4D13-87D1-34AA7DC41439}"/>
            </a:ext>
          </a:extLst>
        </xdr:cNvPr>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textlink="">
      <xdr:nvSpPr>
        <xdr:cNvPr id="293" name="正方形/長方形 292">
          <a:extLst>
            <a:ext uri="{FF2B5EF4-FFF2-40B4-BE49-F238E27FC236}">
              <a16:creationId xmlns:a16="http://schemas.microsoft.com/office/drawing/2014/main" id="{32A5566D-E773-47EE-8520-AC7A262DCE12}"/>
            </a:ext>
          </a:extLst>
        </xdr:cNvPr>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textlink="">
      <xdr:nvSpPr>
        <xdr:cNvPr id="294" name="正方形/長方形 293">
          <a:extLst>
            <a:ext uri="{FF2B5EF4-FFF2-40B4-BE49-F238E27FC236}">
              <a16:creationId xmlns:a16="http://schemas.microsoft.com/office/drawing/2014/main" id="{7A86DDFE-420E-42A2-83F0-70012E60ACF6}"/>
            </a:ext>
          </a:extLst>
        </xdr:cNvPr>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textlink="">
      <xdr:nvSpPr>
        <xdr:cNvPr id="295" name="正方形/長方形 294">
          <a:extLst>
            <a:ext uri="{FF2B5EF4-FFF2-40B4-BE49-F238E27FC236}">
              <a16:creationId xmlns:a16="http://schemas.microsoft.com/office/drawing/2014/main" id="{4D5E4097-5C79-4A8E-904F-C75C980DBD95}"/>
            </a:ext>
          </a:extLst>
        </xdr:cNvPr>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96</xdr:row>
      <xdr:rowOff>25400</xdr:rowOff>
    </xdr:from>
    <xdr:to>
      <xdr:col>54</xdr:col>
      <xdr:colOff>127000</xdr:colOff>
      <xdr:row>97</xdr:row>
      <xdr:rowOff>107950</xdr:rowOff>
    </xdr:to>
    <xdr:sp textlink="">
      <xdr:nvSpPr>
        <xdr:cNvPr id="296" name="正方形/長方形 295">
          <a:extLst>
            <a:ext uri="{FF2B5EF4-FFF2-40B4-BE49-F238E27FC236}">
              <a16:creationId xmlns:a16="http://schemas.microsoft.com/office/drawing/2014/main" id="{B3FFE665-1B1D-42B7-BAA4-A110C8C92065}"/>
            </a:ext>
          </a:extLst>
        </xdr:cNvPr>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38,543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textlink="">
      <xdr:nvSpPr>
        <xdr:cNvPr id="297" name="正方形/長方形 296">
          <a:extLst>
            <a:ext uri="{FF2B5EF4-FFF2-40B4-BE49-F238E27FC236}">
              <a16:creationId xmlns:a16="http://schemas.microsoft.com/office/drawing/2014/main" id="{82B25ADA-A967-4F08-BF15-A90D7DFF32C6}"/>
            </a:ext>
          </a:extLst>
        </xdr:cNvPr>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textlink="">
      <xdr:nvSpPr>
        <xdr:cNvPr id="298" name="正方形/長方形 297">
          <a:extLst>
            <a:ext uri="{FF2B5EF4-FFF2-40B4-BE49-F238E27FC236}">
              <a16:creationId xmlns:a16="http://schemas.microsoft.com/office/drawing/2014/main" id="{E7795A3A-769C-42C2-9E7D-A8D931DA9708}"/>
            </a:ext>
          </a:extLst>
        </xdr:cNvPr>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textlink="">
      <xdr:nvSpPr>
        <xdr:cNvPr id="299" name="正方形/長方形 298">
          <a:extLst>
            <a:ext uri="{FF2B5EF4-FFF2-40B4-BE49-F238E27FC236}">
              <a16:creationId xmlns:a16="http://schemas.microsoft.com/office/drawing/2014/main" id="{038D2768-834E-430A-B9EC-68D4A6EF83CD}"/>
            </a:ext>
          </a:extLst>
        </xdr:cNvPr>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textlink="">
      <xdr:nvSpPr>
        <xdr:cNvPr id="300" name="正方形/長方形 299">
          <a:extLst>
            <a:ext uri="{FF2B5EF4-FFF2-40B4-BE49-F238E27FC236}">
              <a16:creationId xmlns:a16="http://schemas.microsoft.com/office/drawing/2014/main" id="{CED7B6CF-6E12-4C14-BFE8-17183AE29E50}"/>
            </a:ext>
          </a:extLst>
        </xdr:cNvPr>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textlink="">
      <xdr:nvSpPr>
        <xdr:cNvPr id="301" name="正方形/長方形 300">
          <a:extLst>
            <a:ext uri="{FF2B5EF4-FFF2-40B4-BE49-F238E27FC236}">
              <a16:creationId xmlns:a16="http://schemas.microsoft.com/office/drawing/2014/main" id="{12CC8211-5D8A-473E-8A4B-B78249C1CDC2}"/>
            </a:ext>
          </a:extLst>
        </xdr:cNvPr>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textlink="">
      <xdr:nvSpPr>
        <xdr:cNvPr id="302" name="正方形/長方形 301">
          <a:extLst>
            <a:ext uri="{FF2B5EF4-FFF2-40B4-BE49-F238E27FC236}">
              <a16:creationId xmlns:a16="http://schemas.microsoft.com/office/drawing/2014/main" id="{0302CBB6-9E05-4A2F-9A19-852B005F714F}"/>
            </a:ext>
          </a:extLst>
        </xdr:cNvPr>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textlink="">
      <xdr:nvSpPr>
        <xdr:cNvPr id="303" name="正方形/長方形 302">
          <a:extLst>
            <a:ext uri="{FF2B5EF4-FFF2-40B4-BE49-F238E27FC236}">
              <a16:creationId xmlns:a16="http://schemas.microsoft.com/office/drawing/2014/main" id="{69136156-FD6E-4AAE-9C55-52C0571875B4}"/>
            </a:ext>
          </a:extLst>
        </xdr:cNvPr>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29</xdr:row>
      <xdr:rowOff>82550</xdr:rowOff>
    </xdr:from>
    <xdr:to>
      <xdr:col>85</xdr:col>
      <xdr:colOff>63500</xdr:colOff>
      <xdr:row>30</xdr:row>
      <xdr:rowOff>165100</xdr:rowOff>
    </xdr:to>
    <xdr:sp textlink="">
      <xdr:nvSpPr>
        <xdr:cNvPr id="304" name="正方形/長方形 303">
          <a:extLst>
            <a:ext uri="{FF2B5EF4-FFF2-40B4-BE49-F238E27FC236}">
              <a16:creationId xmlns:a16="http://schemas.microsoft.com/office/drawing/2014/main" id="{C1D7C16E-82AC-4D35-91CE-10C190A4AA05}"/>
            </a:ext>
          </a:extLst>
        </xdr:cNvPr>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textlink="">
      <xdr:nvSpPr>
        <xdr:cNvPr id="305" name="正方形/長方形 304">
          <a:extLst>
            <a:ext uri="{FF2B5EF4-FFF2-40B4-BE49-F238E27FC236}">
              <a16:creationId xmlns:a16="http://schemas.microsoft.com/office/drawing/2014/main" id="{E0EBC60C-B003-4325-A113-5599526BE622}"/>
            </a:ext>
          </a:extLst>
        </xdr:cNvPr>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textlink="">
      <xdr:nvSpPr>
        <xdr:cNvPr id="306" name="テキスト ボックス 305">
          <a:extLst>
            <a:ext uri="{FF2B5EF4-FFF2-40B4-BE49-F238E27FC236}">
              <a16:creationId xmlns:a16="http://schemas.microsoft.com/office/drawing/2014/main" id="{EC546024-90AC-411A-8074-E1B4164D61FE}"/>
            </a:ext>
          </a:extLst>
        </xdr:cNvPr>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07" name="直線コネクタ 306">
          <a:extLst>
            <a:ext uri="{FF2B5EF4-FFF2-40B4-BE49-F238E27FC236}">
              <a16:creationId xmlns:a16="http://schemas.microsoft.com/office/drawing/2014/main" id="{09D72042-D673-4493-BF0A-70143F736FEE}"/>
            </a:ext>
          </a:extLst>
        </xdr:cNvPr>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textlink="">
      <xdr:nvSpPr>
        <xdr:cNvPr id="308" name="テキスト ボックス 307">
          <a:extLst>
            <a:ext uri="{FF2B5EF4-FFF2-40B4-BE49-F238E27FC236}">
              <a16:creationId xmlns:a16="http://schemas.microsoft.com/office/drawing/2014/main" id="{A38036D8-3804-4C52-9AE9-969BB80CFFDE}"/>
            </a:ext>
          </a:extLst>
        </xdr:cNvPr>
        <xdr:cNvSpPr txBox="1"/>
      </xdr:nvSpPr>
      <xdr:spPr>
        <a:xfrm>
          <a:off x="1056150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09" name="直線コネクタ 308">
          <a:extLst>
            <a:ext uri="{FF2B5EF4-FFF2-40B4-BE49-F238E27FC236}">
              <a16:creationId xmlns:a16="http://schemas.microsoft.com/office/drawing/2014/main" id="{EA04B78F-7F75-4E2E-BC71-C42D6662B5D6}"/>
            </a:ext>
          </a:extLst>
        </xdr:cNvPr>
        <xdr:cNvCxnSpPr/>
      </xdr:nvCxnSpPr>
      <xdr:spPr>
        <a:xfrm>
          <a:off x="10960100" y="70789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textlink="">
      <xdr:nvSpPr>
        <xdr:cNvPr id="310" name="テキスト ボックス 309">
          <a:extLst>
            <a:ext uri="{FF2B5EF4-FFF2-40B4-BE49-F238E27FC236}">
              <a16:creationId xmlns:a16="http://schemas.microsoft.com/office/drawing/2014/main" id="{F9EC6CBC-804A-4DE7-BFFF-84FA35872B99}"/>
            </a:ext>
          </a:extLst>
        </xdr:cNvPr>
        <xdr:cNvSpPr txBox="1"/>
      </xdr:nvSpPr>
      <xdr:spPr>
        <a:xfrm>
          <a:off x="105615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11" name="直線コネクタ 310">
          <a:extLst>
            <a:ext uri="{FF2B5EF4-FFF2-40B4-BE49-F238E27FC236}">
              <a16:creationId xmlns:a16="http://schemas.microsoft.com/office/drawing/2014/main" id="{7FB233F9-5339-4F3F-B68D-767F3FCE5695}"/>
            </a:ext>
          </a:extLst>
        </xdr:cNvPr>
        <xdr:cNvCxnSpPr/>
      </xdr:nvCxnSpPr>
      <xdr:spPr>
        <a:xfrm>
          <a:off x="10960100" y="67056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textlink="">
      <xdr:nvSpPr>
        <xdr:cNvPr id="312" name="テキスト ボックス 311">
          <a:extLst>
            <a:ext uri="{FF2B5EF4-FFF2-40B4-BE49-F238E27FC236}">
              <a16:creationId xmlns:a16="http://schemas.microsoft.com/office/drawing/2014/main" id="{B993E950-C736-4FB9-B0A4-EE6AEC858FF4}"/>
            </a:ext>
          </a:extLst>
        </xdr:cNvPr>
        <xdr:cNvSpPr txBox="1"/>
      </xdr:nvSpPr>
      <xdr:spPr>
        <a:xfrm>
          <a:off x="1060276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13" name="直線コネクタ 312">
          <a:extLst>
            <a:ext uri="{FF2B5EF4-FFF2-40B4-BE49-F238E27FC236}">
              <a16:creationId xmlns:a16="http://schemas.microsoft.com/office/drawing/2014/main" id="{993BB2A0-7266-4EC0-AD87-E2959B02B7A0}"/>
            </a:ext>
          </a:extLst>
        </xdr:cNvPr>
        <xdr:cNvCxnSpPr/>
      </xdr:nvCxnSpPr>
      <xdr:spPr>
        <a:xfrm>
          <a:off x="10960100" y="63360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textlink="">
      <xdr:nvSpPr>
        <xdr:cNvPr id="314" name="テキスト ボックス 313">
          <a:extLst>
            <a:ext uri="{FF2B5EF4-FFF2-40B4-BE49-F238E27FC236}">
              <a16:creationId xmlns:a16="http://schemas.microsoft.com/office/drawing/2014/main" id="{08FA4D8D-37F5-4B1A-BDBD-A78923AC31F1}"/>
            </a:ext>
          </a:extLst>
        </xdr:cNvPr>
        <xdr:cNvSpPr txBox="1"/>
      </xdr:nvSpPr>
      <xdr:spPr>
        <a:xfrm>
          <a:off x="1060276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15" name="直線コネクタ 314">
          <a:extLst>
            <a:ext uri="{FF2B5EF4-FFF2-40B4-BE49-F238E27FC236}">
              <a16:creationId xmlns:a16="http://schemas.microsoft.com/office/drawing/2014/main" id="{E42112BF-A799-47E3-8110-BA55A89CE6E1}"/>
            </a:ext>
          </a:extLst>
        </xdr:cNvPr>
        <xdr:cNvCxnSpPr/>
      </xdr:nvCxnSpPr>
      <xdr:spPr>
        <a:xfrm>
          <a:off x="10960100" y="59626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textlink="">
      <xdr:nvSpPr>
        <xdr:cNvPr id="316" name="テキスト ボックス 315">
          <a:extLst>
            <a:ext uri="{FF2B5EF4-FFF2-40B4-BE49-F238E27FC236}">
              <a16:creationId xmlns:a16="http://schemas.microsoft.com/office/drawing/2014/main" id="{E8982FA7-8242-4DCC-BA78-1F4182662E59}"/>
            </a:ext>
          </a:extLst>
        </xdr:cNvPr>
        <xdr:cNvSpPr txBox="1"/>
      </xdr:nvSpPr>
      <xdr:spPr>
        <a:xfrm>
          <a:off x="1060276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17" name="直線コネクタ 316">
          <a:extLst>
            <a:ext uri="{FF2B5EF4-FFF2-40B4-BE49-F238E27FC236}">
              <a16:creationId xmlns:a16="http://schemas.microsoft.com/office/drawing/2014/main" id="{CDDD68D7-7D4B-4682-B031-0997C168DD40}"/>
            </a:ext>
          </a:extLst>
        </xdr:cNvPr>
        <xdr:cNvCxnSpPr/>
      </xdr:nvCxnSpPr>
      <xdr:spPr>
        <a:xfrm>
          <a:off x="10960100" y="55892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textlink="">
      <xdr:nvSpPr>
        <xdr:cNvPr id="318" name="テキスト ボックス 317">
          <a:extLst>
            <a:ext uri="{FF2B5EF4-FFF2-40B4-BE49-F238E27FC236}">
              <a16:creationId xmlns:a16="http://schemas.microsoft.com/office/drawing/2014/main" id="{5BD257AE-ECF3-4B4E-9AE9-D41EE000890E}"/>
            </a:ext>
          </a:extLst>
        </xdr:cNvPr>
        <xdr:cNvSpPr txBox="1"/>
      </xdr:nvSpPr>
      <xdr:spPr>
        <a:xfrm>
          <a:off x="10602761" y="54508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19" name="直線コネクタ 318">
          <a:extLst>
            <a:ext uri="{FF2B5EF4-FFF2-40B4-BE49-F238E27FC236}">
              <a16:creationId xmlns:a16="http://schemas.microsoft.com/office/drawing/2014/main" id="{838BB77F-DA4B-4318-BE04-2E039F300BF5}"/>
            </a:ext>
          </a:extLst>
        </xdr:cNvPr>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textlink="">
      <xdr:nvSpPr>
        <xdr:cNvPr id="320" name="テキスト ボックス 319">
          <a:extLst>
            <a:ext uri="{FF2B5EF4-FFF2-40B4-BE49-F238E27FC236}">
              <a16:creationId xmlns:a16="http://schemas.microsoft.com/office/drawing/2014/main" id="{10DD9A4D-4B19-445F-8DF5-F80AA678847C}"/>
            </a:ext>
          </a:extLst>
        </xdr:cNvPr>
        <xdr:cNvSpPr txBox="1"/>
      </xdr:nvSpPr>
      <xdr:spPr>
        <a:xfrm>
          <a:off x="10666881" y="50774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textlink="">
      <xdr:nvSpPr>
        <xdr:cNvPr id="321" name="【認定こども園・幼稚園・保育所】&#10;有形固定資産減価償却率グラフ枠">
          <a:extLst>
            <a:ext uri="{FF2B5EF4-FFF2-40B4-BE49-F238E27FC236}">
              <a16:creationId xmlns:a16="http://schemas.microsoft.com/office/drawing/2014/main" id="{5A0EE5F5-E1D7-42A1-85B7-334F617E58ED}"/>
            </a:ext>
          </a:extLst>
        </xdr:cNvPr>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114300</xdr:rowOff>
    </xdr:from>
    <xdr:to>
      <xdr:col>85</xdr:col>
      <xdr:colOff>126364</xdr:colOff>
      <xdr:row>42</xdr:row>
      <xdr:rowOff>38100</xdr:rowOff>
    </xdr:to>
    <xdr:cxnSp macro="">
      <xdr:nvCxnSpPr>
        <xdr:cNvPr id="322" name="直線コネクタ 321">
          <a:extLst>
            <a:ext uri="{FF2B5EF4-FFF2-40B4-BE49-F238E27FC236}">
              <a16:creationId xmlns:a16="http://schemas.microsoft.com/office/drawing/2014/main" id="{C52A6285-BCB5-429B-B994-FC2C397160E2}"/>
            </a:ext>
          </a:extLst>
        </xdr:cNvPr>
        <xdr:cNvCxnSpPr/>
      </xdr:nvCxnSpPr>
      <xdr:spPr>
        <a:xfrm flipV="1">
          <a:off x="14375764" y="5814060"/>
          <a:ext cx="0" cy="12649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textlink="">
      <xdr:nvSpPr>
        <xdr:cNvPr id="323" name="【認定こども園・幼稚園・保育所】&#10;有形固定資産減価償却率最小値テキスト">
          <a:extLst>
            <a:ext uri="{FF2B5EF4-FFF2-40B4-BE49-F238E27FC236}">
              <a16:creationId xmlns:a16="http://schemas.microsoft.com/office/drawing/2014/main" id="{A85BD2E7-2031-4EE2-BCE8-73C14FA4B9B0}"/>
            </a:ext>
          </a:extLst>
        </xdr:cNvPr>
        <xdr:cNvSpPr txBox="1"/>
      </xdr:nvSpPr>
      <xdr:spPr>
        <a:xfrm>
          <a:off x="14414500" y="7082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324" name="直線コネクタ 323">
          <a:extLst>
            <a:ext uri="{FF2B5EF4-FFF2-40B4-BE49-F238E27FC236}">
              <a16:creationId xmlns:a16="http://schemas.microsoft.com/office/drawing/2014/main" id="{96DAC67B-72F8-4854-8628-48011BE04D86}"/>
            </a:ext>
          </a:extLst>
        </xdr:cNvPr>
        <xdr:cNvCxnSpPr/>
      </xdr:nvCxnSpPr>
      <xdr:spPr>
        <a:xfrm>
          <a:off x="14287500" y="70789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60977</xdr:rowOff>
    </xdr:from>
    <xdr:ext cx="405111" cy="259045"/>
    <xdr:sp textlink="">
      <xdr:nvSpPr>
        <xdr:cNvPr id="325" name="【認定こども園・幼稚園・保育所】&#10;有形固定資産減価償却率最大値テキスト">
          <a:extLst>
            <a:ext uri="{FF2B5EF4-FFF2-40B4-BE49-F238E27FC236}">
              <a16:creationId xmlns:a16="http://schemas.microsoft.com/office/drawing/2014/main" id="{D67A7712-0E75-4E3A-92FE-D31544801C61}"/>
            </a:ext>
          </a:extLst>
        </xdr:cNvPr>
        <xdr:cNvSpPr txBox="1"/>
      </xdr:nvSpPr>
      <xdr:spPr>
        <a:xfrm>
          <a:off x="14414500" y="5593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114300</xdr:rowOff>
    </xdr:from>
    <xdr:to>
      <xdr:col>86</xdr:col>
      <xdr:colOff>25400</xdr:colOff>
      <xdr:row>34</xdr:row>
      <xdr:rowOff>114300</xdr:rowOff>
    </xdr:to>
    <xdr:cxnSp macro="">
      <xdr:nvCxnSpPr>
        <xdr:cNvPr id="326" name="直線コネクタ 325">
          <a:extLst>
            <a:ext uri="{FF2B5EF4-FFF2-40B4-BE49-F238E27FC236}">
              <a16:creationId xmlns:a16="http://schemas.microsoft.com/office/drawing/2014/main" id="{F4B3438C-7973-4E80-A464-CA6A66140C39}"/>
            </a:ext>
          </a:extLst>
        </xdr:cNvPr>
        <xdr:cNvCxnSpPr/>
      </xdr:nvCxnSpPr>
      <xdr:spPr>
        <a:xfrm>
          <a:off x="14287500" y="58140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11447</xdr:rowOff>
    </xdr:from>
    <xdr:ext cx="405111" cy="259045"/>
    <xdr:sp textlink="">
      <xdr:nvSpPr>
        <xdr:cNvPr id="327" name="【認定こども園・幼稚園・保育所】&#10;有形固定資産減価償却率平均値テキスト">
          <a:extLst>
            <a:ext uri="{FF2B5EF4-FFF2-40B4-BE49-F238E27FC236}">
              <a16:creationId xmlns:a16="http://schemas.microsoft.com/office/drawing/2014/main" id="{5AEF1B5B-7F59-463A-969F-38B4936E9418}"/>
            </a:ext>
          </a:extLst>
        </xdr:cNvPr>
        <xdr:cNvSpPr txBox="1"/>
      </xdr:nvSpPr>
      <xdr:spPr>
        <a:xfrm>
          <a:off x="14414500" y="62141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33020</xdr:rowOff>
    </xdr:from>
    <xdr:to>
      <xdr:col>85</xdr:col>
      <xdr:colOff>177800</xdr:colOff>
      <xdr:row>37</xdr:row>
      <xdr:rowOff>134620</xdr:rowOff>
    </xdr:to>
    <xdr:sp textlink="">
      <xdr:nvSpPr>
        <xdr:cNvPr id="328" name="フローチャート: 判断 327">
          <a:extLst>
            <a:ext uri="{FF2B5EF4-FFF2-40B4-BE49-F238E27FC236}">
              <a16:creationId xmlns:a16="http://schemas.microsoft.com/office/drawing/2014/main" id="{748B8302-C99D-44D6-9B7E-E9C92BC6BC3D}"/>
            </a:ext>
          </a:extLst>
        </xdr:cNvPr>
        <xdr:cNvSpPr/>
      </xdr:nvSpPr>
      <xdr:spPr>
        <a:xfrm>
          <a:off x="14325600" y="6235700"/>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34925</xdr:rowOff>
    </xdr:from>
    <xdr:to>
      <xdr:col>81</xdr:col>
      <xdr:colOff>101600</xdr:colOff>
      <xdr:row>37</xdr:row>
      <xdr:rowOff>136525</xdr:rowOff>
    </xdr:to>
    <xdr:sp textlink="">
      <xdr:nvSpPr>
        <xdr:cNvPr id="329" name="フローチャート: 判断 328">
          <a:extLst>
            <a:ext uri="{FF2B5EF4-FFF2-40B4-BE49-F238E27FC236}">
              <a16:creationId xmlns:a16="http://schemas.microsoft.com/office/drawing/2014/main" id="{C809F9CC-A6E2-4FDB-8C63-A6DFAFC1673A}"/>
            </a:ext>
          </a:extLst>
        </xdr:cNvPr>
        <xdr:cNvSpPr/>
      </xdr:nvSpPr>
      <xdr:spPr>
        <a:xfrm>
          <a:off x="13578840" y="623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74930</xdr:rowOff>
    </xdr:from>
    <xdr:to>
      <xdr:col>76</xdr:col>
      <xdr:colOff>165100</xdr:colOff>
      <xdr:row>38</xdr:row>
      <xdr:rowOff>5080</xdr:rowOff>
    </xdr:to>
    <xdr:sp textlink="">
      <xdr:nvSpPr>
        <xdr:cNvPr id="330" name="フローチャート: 判断 329">
          <a:extLst>
            <a:ext uri="{FF2B5EF4-FFF2-40B4-BE49-F238E27FC236}">
              <a16:creationId xmlns:a16="http://schemas.microsoft.com/office/drawing/2014/main" id="{DFCB135D-6040-4B6B-B59D-D0E2FBA5946F}"/>
            </a:ext>
          </a:extLst>
        </xdr:cNvPr>
        <xdr:cNvSpPr/>
      </xdr:nvSpPr>
      <xdr:spPr>
        <a:xfrm>
          <a:off x="12804140" y="62776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53975</xdr:rowOff>
    </xdr:from>
    <xdr:to>
      <xdr:col>72</xdr:col>
      <xdr:colOff>38100</xdr:colOff>
      <xdr:row>37</xdr:row>
      <xdr:rowOff>155575</xdr:rowOff>
    </xdr:to>
    <xdr:sp textlink="">
      <xdr:nvSpPr>
        <xdr:cNvPr id="331" name="フローチャート: 判断 330">
          <a:extLst>
            <a:ext uri="{FF2B5EF4-FFF2-40B4-BE49-F238E27FC236}">
              <a16:creationId xmlns:a16="http://schemas.microsoft.com/office/drawing/2014/main" id="{B5466070-B1D8-4B8E-99F9-103488F69525}"/>
            </a:ext>
          </a:extLst>
        </xdr:cNvPr>
        <xdr:cNvSpPr/>
      </xdr:nvSpPr>
      <xdr:spPr>
        <a:xfrm>
          <a:off x="12029440" y="625665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36</xdr:row>
      <xdr:rowOff>151130</xdr:rowOff>
    </xdr:from>
    <xdr:to>
      <xdr:col>67</xdr:col>
      <xdr:colOff>101600</xdr:colOff>
      <xdr:row>37</xdr:row>
      <xdr:rowOff>81280</xdr:rowOff>
    </xdr:to>
    <xdr:sp textlink="">
      <xdr:nvSpPr>
        <xdr:cNvPr id="332" name="フローチャート: 判断 331">
          <a:extLst>
            <a:ext uri="{FF2B5EF4-FFF2-40B4-BE49-F238E27FC236}">
              <a16:creationId xmlns:a16="http://schemas.microsoft.com/office/drawing/2014/main" id="{5B9917F0-CE0F-4F0F-824F-0B41DDC5A39E}"/>
            </a:ext>
          </a:extLst>
        </xdr:cNvPr>
        <xdr:cNvSpPr/>
      </xdr:nvSpPr>
      <xdr:spPr>
        <a:xfrm>
          <a:off x="11231880" y="61861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textlink="">
      <xdr:nvSpPr>
        <xdr:cNvPr id="333" name="テキスト ボックス 332">
          <a:extLst>
            <a:ext uri="{FF2B5EF4-FFF2-40B4-BE49-F238E27FC236}">
              <a16:creationId xmlns:a16="http://schemas.microsoft.com/office/drawing/2014/main" id="{B38A01CF-0E37-4031-AC50-34F8B4BAD690}"/>
            </a:ext>
          </a:extLst>
        </xdr:cNvPr>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textlink="">
      <xdr:nvSpPr>
        <xdr:cNvPr id="334" name="テキスト ボックス 333">
          <a:extLst>
            <a:ext uri="{FF2B5EF4-FFF2-40B4-BE49-F238E27FC236}">
              <a16:creationId xmlns:a16="http://schemas.microsoft.com/office/drawing/2014/main" id="{6983784B-B8CD-4B5B-9D8C-0CD6B8AFBB2A}"/>
            </a:ext>
          </a:extLst>
        </xdr:cNvPr>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textlink="">
      <xdr:nvSpPr>
        <xdr:cNvPr id="335" name="テキスト ボックス 334">
          <a:extLst>
            <a:ext uri="{FF2B5EF4-FFF2-40B4-BE49-F238E27FC236}">
              <a16:creationId xmlns:a16="http://schemas.microsoft.com/office/drawing/2014/main" id="{8F4E8E09-D623-4417-BD49-5BD0E2296DFC}"/>
            </a:ext>
          </a:extLst>
        </xdr:cNvPr>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textlink="">
      <xdr:nvSpPr>
        <xdr:cNvPr id="336" name="テキスト ボックス 335">
          <a:extLst>
            <a:ext uri="{FF2B5EF4-FFF2-40B4-BE49-F238E27FC236}">
              <a16:creationId xmlns:a16="http://schemas.microsoft.com/office/drawing/2014/main" id="{3E8F354B-845A-443E-918C-5AF6223807B7}"/>
            </a:ext>
          </a:extLst>
        </xdr:cNvPr>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textlink="">
      <xdr:nvSpPr>
        <xdr:cNvPr id="337" name="テキスト ボックス 336">
          <a:extLst>
            <a:ext uri="{FF2B5EF4-FFF2-40B4-BE49-F238E27FC236}">
              <a16:creationId xmlns:a16="http://schemas.microsoft.com/office/drawing/2014/main" id="{76A7F19F-6FAF-4AF7-821F-62429BC4A6FA}"/>
            </a:ext>
          </a:extLst>
        </xdr:cNvPr>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149225</xdr:rowOff>
    </xdr:from>
    <xdr:to>
      <xdr:col>85</xdr:col>
      <xdr:colOff>177800</xdr:colOff>
      <xdr:row>35</xdr:row>
      <xdr:rowOff>79375</xdr:rowOff>
    </xdr:to>
    <xdr:sp textlink="">
      <xdr:nvSpPr>
        <xdr:cNvPr id="338" name="楕円 337">
          <a:extLst>
            <a:ext uri="{FF2B5EF4-FFF2-40B4-BE49-F238E27FC236}">
              <a16:creationId xmlns:a16="http://schemas.microsoft.com/office/drawing/2014/main" id="{EE9273C2-B1F4-4519-BC3A-6CE33DE5D85B}"/>
            </a:ext>
          </a:extLst>
        </xdr:cNvPr>
        <xdr:cNvSpPr/>
      </xdr:nvSpPr>
      <xdr:spPr>
        <a:xfrm>
          <a:off x="14325600" y="5848985"/>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64152</xdr:rowOff>
    </xdr:from>
    <xdr:ext cx="405111" cy="259045"/>
    <xdr:sp textlink="">
      <xdr:nvSpPr>
        <xdr:cNvPr id="339" name="【認定こども園・幼稚園・保育所】&#10;有形固定資産減価償却率該当値テキスト">
          <a:extLst>
            <a:ext uri="{FF2B5EF4-FFF2-40B4-BE49-F238E27FC236}">
              <a16:creationId xmlns:a16="http://schemas.microsoft.com/office/drawing/2014/main" id="{1D5CE961-D323-4E8B-957D-D8365133A245}"/>
            </a:ext>
          </a:extLst>
        </xdr:cNvPr>
        <xdr:cNvSpPr txBox="1"/>
      </xdr:nvSpPr>
      <xdr:spPr>
        <a:xfrm>
          <a:off x="14414500" y="5763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93980</xdr:rowOff>
    </xdr:from>
    <xdr:to>
      <xdr:col>81</xdr:col>
      <xdr:colOff>101600</xdr:colOff>
      <xdr:row>35</xdr:row>
      <xdr:rowOff>24130</xdr:rowOff>
    </xdr:to>
    <xdr:sp textlink="">
      <xdr:nvSpPr>
        <xdr:cNvPr id="340" name="楕円 339">
          <a:extLst>
            <a:ext uri="{FF2B5EF4-FFF2-40B4-BE49-F238E27FC236}">
              <a16:creationId xmlns:a16="http://schemas.microsoft.com/office/drawing/2014/main" id="{6BBF5466-248E-40DC-A63E-A049586B68A3}"/>
            </a:ext>
          </a:extLst>
        </xdr:cNvPr>
        <xdr:cNvSpPr/>
      </xdr:nvSpPr>
      <xdr:spPr>
        <a:xfrm>
          <a:off x="13578840" y="57937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144780</xdr:rowOff>
    </xdr:from>
    <xdr:to>
      <xdr:col>85</xdr:col>
      <xdr:colOff>127000</xdr:colOff>
      <xdr:row>35</xdr:row>
      <xdr:rowOff>28575</xdr:rowOff>
    </xdr:to>
    <xdr:cxnSp macro="">
      <xdr:nvCxnSpPr>
        <xdr:cNvPr id="341" name="直線コネクタ 340">
          <a:extLst>
            <a:ext uri="{FF2B5EF4-FFF2-40B4-BE49-F238E27FC236}">
              <a16:creationId xmlns:a16="http://schemas.microsoft.com/office/drawing/2014/main" id="{9CF01FA6-548C-4E77-909C-60B605352073}"/>
            </a:ext>
          </a:extLst>
        </xdr:cNvPr>
        <xdr:cNvCxnSpPr/>
      </xdr:nvCxnSpPr>
      <xdr:spPr>
        <a:xfrm>
          <a:off x="13629640" y="5844540"/>
          <a:ext cx="74676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46355</xdr:rowOff>
    </xdr:from>
    <xdr:to>
      <xdr:col>76</xdr:col>
      <xdr:colOff>165100</xdr:colOff>
      <xdr:row>34</xdr:row>
      <xdr:rowOff>147955</xdr:rowOff>
    </xdr:to>
    <xdr:sp textlink="">
      <xdr:nvSpPr>
        <xdr:cNvPr id="342" name="楕円 341">
          <a:extLst>
            <a:ext uri="{FF2B5EF4-FFF2-40B4-BE49-F238E27FC236}">
              <a16:creationId xmlns:a16="http://schemas.microsoft.com/office/drawing/2014/main" id="{39BA39D4-7E8F-4F40-979E-493A60A55BC0}"/>
            </a:ext>
          </a:extLst>
        </xdr:cNvPr>
        <xdr:cNvSpPr/>
      </xdr:nvSpPr>
      <xdr:spPr>
        <a:xfrm>
          <a:off x="12804140" y="5746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97155</xdr:rowOff>
    </xdr:from>
    <xdr:to>
      <xdr:col>81</xdr:col>
      <xdr:colOff>50800</xdr:colOff>
      <xdr:row>34</xdr:row>
      <xdr:rowOff>144780</xdr:rowOff>
    </xdr:to>
    <xdr:cxnSp macro="">
      <xdr:nvCxnSpPr>
        <xdr:cNvPr id="343" name="直線コネクタ 342">
          <a:extLst>
            <a:ext uri="{FF2B5EF4-FFF2-40B4-BE49-F238E27FC236}">
              <a16:creationId xmlns:a16="http://schemas.microsoft.com/office/drawing/2014/main" id="{7FBAF0E4-F992-45CE-B988-D0FF3E809DF0}"/>
            </a:ext>
          </a:extLst>
        </xdr:cNvPr>
        <xdr:cNvCxnSpPr/>
      </xdr:nvCxnSpPr>
      <xdr:spPr>
        <a:xfrm>
          <a:off x="12854940" y="5796915"/>
          <a:ext cx="7747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33</xdr:row>
      <xdr:rowOff>122555</xdr:rowOff>
    </xdr:from>
    <xdr:to>
      <xdr:col>72</xdr:col>
      <xdr:colOff>38100</xdr:colOff>
      <xdr:row>34</xdr:row>
      <xdr:rowOff>52705</xdr:rowOff>
    </xdr:to>
    <xdr:sp textlink="">
      <xdr:nvSpPr>
        <xdr:cNvPr id="344" name="楕円 343">
          <a:extLst>
            <a:ext uri="{FF2B5EF4-FFF2-40B4-BE49-F238E27FC236}">
              <a16:creationId xmlns:a16="http://schemas.microsoft.com/office/drawing/2014/main" id="{F882927E-D35B-4382-98FF-0D8A6CED5C08}"/>
            </a:ext>
          </a:extLst>
        </xdr:cNvPr>
        <xdr:cNvSpPr/>
      </xdr:nvSpPr>
      <xdr:spPr>
        <a:xfrm>
          <a:off x="12029440" y="565467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34</xdr:row>
      <xdr:rowOff>1905</xdr:rowOff>
    </xdr:from>
    <xdr:to>
      <xdr:col>76</xdr:col>
      <xdr:colOff>114300</xdr:colOff>
      <xdr:row>34</xdr:row>
      <xdr:rowOff>97155</xdr:rowOff>
    </xdr:to>
    <xdr:cxnSp macro="">
      <xdr:nvCxnSpPr>
        <xdr:cNvPr id="345" name="直線コネクタ 344">
          <a:extLst>
            <a:ext uri="{FF2B5EF4-FFF2-40B4-BE49-F238E27FC236}">
              <a16:creationId xmlns:a16="http://schemas.microsoft.com/office/drawing/2014/main" id="{311B053D-2D54-462B-AD49-8BC37F2FEC32}"/>
            </a:ext>
          </a:extLst>
        </xdr:cNvPr>
        <xdr:cNvCxnSpPr/>
      </xdr:nvCxnSpPr>
      <xdr:spPr>
        <a:xfrm>
          <a:off x="12072620" y="5701665"/>
          <a:ext cx="78232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33</xdr:row>
      <xdr:rowOff>52070</xdr:rowOff>
    </xdr:from>
    <xdr:to>
      <xdr:col>67</xdr:col>
      <xdr:colOff>101600</xdr:colOff>
      <xdr:row>33</xdr:row>
      <xdr:rowOff>153670</xdr:rowOff>
    </xdr:to>
    <xdr:sp textlink="">
      <xdr:nvSpPr>
        <xdr:cNvPr id="346" name="楕円 345">
          <a:extLst>
            <a:ext uri="{FF2B5EF4-FFF2-40B4-BE49-F238E27FC236}">
              <a16:creationId xmlns:a16="http://schemas.microsoft.com/office/drawing/2014/main" id="{3C409B52-A202-492A-9D96-8787DC714E5D}"/>
            </a:ext>
          </a:extLst>
        </xdr:cNvPr>
        <xdr:cNvSpPr/>
      </xdr:nvSpPr>
      <xdr:spPr>
        <a:xfrm>
          <a:off x="11231880" y="5584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33</xdr:row>
      <xdr:rowOff>102870</xdr:rowOff>
    </xdr:from>
    <xdr:to>
      <xdr:col>71</xdr:col>
      <xdr:colOff>177800</xdr:colOff>
      <xdr:row>34</xdr:row>
      <xdr:rowOff>1905</xdr:rowOff>
    </xdr:to>
    <xdr:cxnSp macro="">
      <xdr:nvCxnSpPr>
        <xdr:cNvPr id="347" name="直線コネクタ 346">
          <a:extLst>
            <a:ext uri="{FF2B5EF4-FFF2-40B4-BE49-F238E27FC236}">
              <a16:creationId xmlns:a16="http://schemas.microsoft.com/office/drawing/2014/main" id="{7F0A886C-ED1B-4DCA-92E4-C32AC9BFCA51}"/>
            </a:ext>
          </a:extLst>
        </xdr:cNvPr>
        <xdr:cNvCxnSpPr/>
      </xdr:nvCxnSpPr>
      <xdr:spPr>
        <a:xfrm>
          <a:off x="11282680" y="5634990"/>
          <a:ext cx="78994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127652</xdr:rowOff>
    </xdr:from>
    <xdr:ext cx="405111" cy="259045"/>
    <xdr:sp textlink="">
      <xdr:nvSpPr>
        <xdr:cNvPr id="348" name="n_1aveValue【認定こども園・幼稚園・保育所】&#10;有形固定資産減価償却率">
          <a:extLst>
            <a:ext uri="{FF2B5EF4-FFF2-40B4-BE49-F238E27FC236}">
              <a16:creationId xmlns:a16="http://schemas.microsoft.com/office/drawing/2014/main" id="{4C8729DA-96CC-4302-B636-F0902E161E4D}"/>
            </a:ext>
          </a:extLst>
        </xdr:cNvPr>
        <xdr:cNvSpPr txBox="1"/>
      </xdr:nvSpPr>
      <xdr:spPr>
        <a:xfrm>
          <a:off x="13437244" y="6330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167657</xdr:rowOff>
    </xdr:from>
    <xdr:ext cx="405111" cy="259045"/>
    <xdr:sp textlink="">
      <xdr:nvSpPr>
        <xdr:cNvPr id="349" name="n_2aveValue【認定こども園・幼稚園・保育所】&#10;有形固定資産減価償却率">
          <a:extLst>
            <a:ext uri="{FF2B5EF4-FFF2-40B4-BE49-F238E27FC236}">
              <a16:creationId xmlns:a16="http://schemas.microsoft.com/office/drawing/2014/main" id="{50675B17-C993-4826-A327-E900C72DC085}"/>
            </a:ext>
          </a:extLst>
        </xdr:cNvPr>
        <xdr:cNvSpPr txBox="1"/>
      </xdr:nvSpPr>
      <xdr:spPr>
        <a:xfrm>
          <a:off x="12675244" y="6370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146702</xdr:rowOff>
    </xdr:from>
    <xdr:ext cx="405111" cy="259045"/>
    <xdr:sp textlink="">
      <xdr:nvSpPr>
        <xdr:cNvPr id="350" name="n_3aveValue【認定こども園・幼稚園・保育所】&#10;有形固定資産減価償却率">
          <a:extLst>
            <a:ext uri="{FF2B5EF4-FFF2-40B4-BE49-F238E27FC236}">
              <a16:creationId xmlns:a16="http://schemas.microsoft.com/office/drawing/2014/main" id="{357671DE-A351-4611-BA21-750C0B83BFC7}"/>
            </a:ext>
          </a:extLst>
        </xdr:cNvPr>
        <xdr:cNvSpPr txBox="1"/>
      </xdr:nvSpPr>
      <xdr:spPr>
        <a:xfrm>
          <a:off x="11900544" y="6349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72407</xdr:rowOff>
    </xdr:from>
    <xdr:ext cx="405111" cy="259045"/>
    <xdr:sp textlink="">
      <xdr:nvSpPr>
        <xdr:cNvPr id="351" name="n_4aveValue【認定こども園・幼稚園・保育所】&#10;有形固定資産減価償却率">
          <a:extLst>
            <a:ext uri="{FF2B5EF4-FFF2-40B4-BE49-F238E27FC236}">
              <a16:creationId xmlns:a16="http://schemas.microsoft.com/office/drawing/2014/main" id="{3A1202DD-B4BC-49BE-92F9-909F1B4BC782}"/>
            </a:ext>
          </a:extLst>
        </xdr:cNvPr>
        <xdr:cNvSpPr txBox="1"/>
      </xdr:nvSpPr>
      <xdr:spPr>
        <a:xfrm>
          <a:off x="11102984" y="6275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40657</xdr:rowOff>
    </xdr:from>
    <xdr:ext cx="405111" cy="259045"/>
    <xdr:sp textlink="">
      <xdr:nvSpPr>
        <xdr:cNvPr id="352" name="n_1mainValue【認定こども園・幼稚園・保育所】&#10;有形固定資産減価償却率">
          <a:extLst>
            <a:ext uri="{FF2B5EF4-FFF2-40B4-BE49-F238E27FC236}">
              <a16:creationId xmlns:a16="http://schemas.microsoft.com/office/drawing/2014/main" id="{E63DF3C6-4FCC-4C4A-B56C-CAA82119FC1C}"/>
            </a:ext>
          </a:extLst>
        </xdr:cNvPr>
        <xdr:cNvSpPr txBox="1"/>
      </xdr:nvSpPr>
      <xdr:spPr>
        <a:xfrm>
          <a:off x="13437244" y="5572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32</xdr:row>
      <xdr:rowOff>164482</xdr:rowOff>
    </xdr:from>
    <xdr:ext cx="405111" cy="259045"/>
    <xdr:sp textlink="">
      <xdr:nvSpPr>
        <xdr:cNvPr id="353" name="n_2mainValue【認定こども園・幼稚園・保育所】&#10;有形固定資産減価償却率">
          <a:extLst>
            <a:ext uri="{FF2B5EF4-FFF2-40B4-BE49-F238E27FC236}">
              <a16:creationId xmlns:a16="http://schemas.microsoft.com/office/drawing/2014/main" id="{2DA9CF15-DCFD-4C91-A014-989B375E4D08}"/>
            </a:ext>
          </a:extLst>
        </xdr:cNvPr>
        <xdr:cNvSpPr txBox="1"/>
      </xdr:nvSpPr>
      <xdr:spPr>
        <a:xfrm>
          <a:off x="12675244" y="5528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32</xdr:row>
      <xdr:rowOff>69232</xdr:rowOff>
    </xdr:from>
    <xdr:ext cx="405111" cy="259045"/>
    <xdr:sp textlink="">
      <xdr:nvSpPr>
        <xdr:cNvPr id="354" name="n_3mainValue【認定こども園・幼稚園・保育所】&#10;有形固定資産減価償却率">
          <a:extLst>
            <a:ext uri="{FF2B5EF4-FFF2-40B4-BE49-F238E27FC236}">
              <a16:creationId xmlns:a16="http://schemas.microsoft.com/office/drawing/2014/main" id="{79BCF447-2E36-4C1D-85D7-0F177C4F4CEA}"/>
            </a:ext>
          </a:extLst>
        </xdr:cNvPr>
        <xdr:cNvSpPr txBox="1"/>
      </xdr:nvSpPr>
      <xdr:spPr>
        <a:xfrm>
          <a:off x="11900544" y="5433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31</xdr:row>
      <xdr:rowOff>170197</xdr:rowOff>
    </xdr:from>
    <xdr:ext cx="405111" cy="259045"/>
    <xdr:sp textlink="">
      <xdr:nvSpPr>
        <xdr:cNvPr id="355" name="n_4mainValue【認定こども園・幼稚園・保育所】&#10;有形固定資産減価償却率">
          <a:extLst>
            <a:ext uri="{FF2B5EF4-FFF2-40B4-BE49-F238E27FC236}">
              <a16:creationId xmlns:a16="http://schemas.microsoft.com/office/drawing/2014/main" id="{9BCB0618-4E79-409A-827F-CDE543ADA0C2}"/>
            </a:ext>
          </a:extLst>
        </xdr:cNvPr>
        <xdr:cNvSpPr txBox="1"/>
      </xdr:nvSpPr>
      <xdr:spPr>
        <a:xfrm>
          <a:off x="11102984" y="5367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textlink="">
      <xdr:nvSpPr>
        <xdr:cNvPr id="356" name="正方形/長方形 355">
          <a:extLst>
            <a:ext uri="{FF2B5EF4-FFF2-40B4-BE49-F238E27FC236}">
              <a16:creationId xmlns:a16="http://schemas.microsoft.com/office/drawing/2014/main" id="{723C795F-4939-48AA-B9CC-9F32D085C76E}"/>
            </a:ext>
          </a:extLst>
        </xdr:cNvPr>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textlink="">
      <xdr:nvSpPr>
        <xdr:cNvPr id="357" name="正方形/長方形 356">
          <a:extLst>
            <a:ext uri="{FF2B5EF4-FFF2-40B4-BE49-F238E27FC236}">
              <a16:creationId xmlns:a16="http://schemas.microsoft.com/office/drawing/2014/main" id="{A3EFE807-FCA3-45C3-9828-57450DD876B7}"/>
            </a:ext>
          </a:extLst>
        </xdr:cNvPr>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textlink="">
      <xdr:nvSpPr>
        <xdr:cNvPr id="358" name="正方形/長方形 357">
          <a:extLst>
            <a:ext uri="{FF2B5EF4-FFF2-40B4-BE49-F238E27FC236}">
              <a16:creationId xmlns:a16="http://schemas.microsoft.com/office/drawing/2014/main" id="{AE949505-A8EF-4B17-AAE8-29B51107CCB6}"/>
            </a:ext>
          </a:extLst>
        </xdr:cNvPr>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textlink="">
      <xdr:nvSpPr>
        <xdr:cNvPr id="359" name="正方形/長方形 358">
          <a:extLst>
            <a:ext uri="{FF2B5EF4-FFF2-40B4-BE49-F238E27FC236}">
              <a16:creationId xmlns:a16="http://schemas.microsoft.com/office/drawing/2014/main" id="{18AA2D0C-D9B5-428A-AA26-B27C40E0DEF0}"/>
            </a:ext>
          </a:extLst>
        </xdr:cNvPr>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textlink="">
      <xdr:nvSpPr>
        <xdr:cNvPr id="360" name="正方形/長方形 359">
          <a:extLst>
            <a:ext uri="{FF2B5EF4-FFF2-40B4-BE49-F238E27FC236}">
              <a16:creationId xmlns:a16="http://schemas.microsoft.com/office/drawing/2014/main" id="{71B22557-6F59-45BF-87DA-B99E40F2D2EB}"/>
            </a:ext>
          </a:extLst>
        </xdr:cNvPr>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textlink="">
      <xdr:nvSpPr>
        <xdr:cNvPr id="361" name="正方形/長方形 360">
          <a:extLst>
            <a:ext uri="{FF2B5EF4-FFF2-40B4-BE49-F238E27FC236}">
              <a16:creationId xmlns:a16="http://schemas.microsoft.com/office/drawing/2014/main" id="{A86A7890-AA6E-4A58-98D8-5AFF47193DE0}"/>
            </a:ext>
          </a:extLst>
        </xdr:cNvPr>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29</xdr:row>
      <xdr:rowOff>82550</xdr:rowOff>
    </xdr:from>
    <xdr:to>
      <xdr:col>116</xdr:col>
      <xdr:colOff>0</xdr:colOff>
      <xdr:row>30</xdr:row>
      <xdr:rowOff>165100</xdr:rowOff>
    </xdr:to>
    <xdr:sp textlink="">
      <xdr:nvSpPr>
        <xdr:cNvPr id="362" name="正方形/長方形 361">
          <a:extLst>
            <a:ext uri="{FF2B5EF4-FFF2-40B4-BE49-F238E27FC236}">
              <a16:creationId xmlns:a16="http://schemas.microsoft.com/office/drawing/2014/main" id="{08D7AFFE-1055-477F-B374-70C3F6F0112A}"/>
            </a:ext>
          </a:extLst>
        </xdr:cNvPr>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textlink="">
      <xdr:nvSpPr>
        <xdr:cNvPr id="363" name="正方形/長方形 362">
          <a:extLst>
            <a:ext uri="{FF2B5EF4-FFF2-40B4-BE49-F238E27FC236}">
              <a16:creationId xmlns:a16="http://schemas.microsoft.com/office/drawing/2014/main" id="{61F28CAF-DD3A-4920-8321-95667C051AB2}"/>
            </a:ext>
          </a:extLst>
        </xdr:cNvPr>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textlink="">
      <xdr:nvSpPr>
        <xdr:cNvPr id="364" name="テキスト ボックス 363">
          <a:extLst>
            <a:ext uri="{FF2B5EF4-FFF2-40B4-BE49-F238E27FC236}">
              <a16:creationId xmlns:a16="http://schemas.microsoft.com/office/drawing/2014/main" id="{2F056756-D6F4-4260-833E-623ABDA9A8CE}"/>
            </a:ext>
          </a:extLst>
        </xdr:cNvPr>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65" name="直線コネクタ 364">
          <a:extLst>
            <a:ext uri="{FF2B5EF4-FFF2-40B4-BE49-F238E27FC236}">
              <a16:creationId xmlns:a16="http://schemas.microsoft.com/office/drawing/2014/main" id="{A3E25DE3-9641-4222-A48A-C8183E2397B4}"/>
            </a:ext>
          </a:extLst>
        </xdr:cNvPr>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366" name="直線コネクタ 365">
          <a:extLst>
            <a:ext uri="{FF2B5EF4-FFF2-40B4-BE49-F238E27FC236}">
              <a16:creationId xmlns:a16="http://schemas.microsoft.com/office/drawing/2014/main" id="{5F06C1A8-72A9-4F58-9407-45BF9A7E1AC4}"/>
            </a:ext>
          </a:extLst>
        </xdr:cNvPr>
        <xdr:cNvCxnSpPr/>
      </xdr:nvCxnSpPr>
      <xdr:spPr>
        <a:xfrm>
          <a:off x="1609344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textlink="">
      <xdr:nvSpPr>
        <xdr:cNvPr id="367" name="テキスト ボックス 366">
          <a:extLst>
            <a:ext uri="{FF2B5EF4-FFF2-40B4-BE49-F238E27FC236}">
              <a16:creationId xmlns:a16="http://schemas.microsoft.com/office/drawing/2014/main" id="{CF941355-9303-42A8-8F47-7FEAB2DD13A8}"/>
            </a:ext>
          </a:extLst>
        </xdr:cNvPr>
        <xdr:cNvSpPr txBox="1"/>
      </xdr:nvSpPr>
      <xdr:spPr>
        <a:xfrm>
          <a:off x="1569484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368" name="直線コネクタ 367">
          <a:extLst>
            <a:ext uri="{FF2B5EF4-FFF2-40B4-BE49-F238E27FC236}">
              <a16:creationId xmlns:a16="http://schemas.microsoft.com/office/drawing/2014/main" id="{DB0C22A5-65D3-4D96-8D26-4D66C43A6FC3}"/>
            </a:ext>
          </a:extLst>
        </xdr:cNvPr>
        <xdr:cNvCxnSpPr/>
      </xdr:nvCxnSpPr>
      <xdr:spPr>
        <a:xfrm>
          <a:off x="1609344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textlink="">
      <xdr:nvSpPr>
        <xdr:cNvPr id="369" name="テキスト ボックス 368">
          <a:extLst>
            <a:ext uri="{FF2B5EF4-FFF2-40B4-BE49-F238E27FC236}">
              <a16:creationId xmlns:a16="http://schemas.microsoft.com/office/drawing/2014/main" id="{7C0B04E3-55E5-4167-B189-F7A3E66C371D}"/>
            </a:ext>
          </a:extLst>
        </xdr:cNvPr>
        <xdr:cNvSpPr txBox="1"/>
      </xdr:nvSpPr>
      <xdr:spPr>
        <a:xfrm>
          <a:off x="15694841" y="65671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370" name="直線コネクタ 369">
          <a:extLst>
            <a:ext uri="{FF2B5EF4-FFF2-40B4-BE49-F238E27FC236}">
              <a16:creationId xmlns:a16="http://schemas.microsoft.com/office/drawing/2014/main" id="{421F46D4-6F31-443A-BFD1-152EC6D46AF1}"/>
            </a:ext>
          </a:extLst>
        </xdr:cNvPr>
        <xdr:cNvCxnSpPr/>
      </xdr:nvCxnSpPr>
      <xdr:spPr>
        <a:xfrm>
          <a:off x="1609344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textlink="">
      <xdr:nvSpPr>
        <xdr:cNvPr id="371" name="テキスト ボックス 370">
          <a:extLst>
            <a:ext uri="{FF2B5EF4-FFF2-40B4-BE49-F238E27FC236}">
              <a16:creationId xmlns:a16="http://schemas.microsoft.com/office/drawing/2014/main" id="{837677C9-C0F1-4E94-B6D2-5C218C5BFF30}"/>
            </a:ext>
          </a:extLst>
        </xdr:cNvPr>
        <xdr:cNvSpPr txBox="1"/>
      </xdr:nvSpPr>
      <xdr:spPr>
        <a:xfrm>
          <a:off x="15694841" y="61976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372" name="直線コネクタ 371">
          <a:extLst>
            <a:ext uri="{FF2B5EF4-FFF2-40B4-BE49-F238E27FC236}">
              <a16:creationId xmlns:a16="http://schemas.microsoft.com/office/drawing/2014/main" id="{F140C6C2-DC51-4BD5-827C-61B88AF95CAD}"/>
            </a:ext>
          </a:extLst>
        </xdr:cNvPr>
        <xdr:cNvCxnSpPr/>
      </xdr:nvCxnSpPr>
      <xdr:spPr>
        <a:xfrm>
          <a:off x="1609344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textlink="">
      <xdr:nvSpPr>
        <xdr:cNvPr id="373" name="テキスト ボックス 372">
          <a:extLst>
            <a:ext uri="{FF2B5EF4-FFF2-40B4-BE49-F238E27FC236}">
              <a16:creationId xmlns:a16="http://schemas.microsoft.com/office/drawing/2014/main" id="{7EF23208-C30C-4A82-B8F6-E51F684E6916}"/>
            </a:ext>
          </a:extLst>
        </xdr:cNvPr>
        <xdr:cNvSpPr txBox="1"/>
      </xdr:nvSpPr>
      <xdr:spPr>
        <a:xfrm>
          <a:off x="15694841" y="58242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374" name="直線コネクタ 373">
          <a:extLst>
            <a:ext uri="{FF2B5EF4-FFF2-40B4-BE49-F238E27FC236}">
              <a16:creationId xmlns:a16="http://schemas.microsoft.com/office/drawing/2014/main" id="{0C067BAC-2EC0-44EB-B54F-B16FE802F62B}"/>
            </a:ext>
          </a:extLst>
        </xdr:cNvPr>
        <xdr:cNvCxnSpPr/>
      </xdr:nvCxnSpPr>
      <xdr:spPr>
        <a:xfrm>
          <a:off x="1609344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textlink="">
      <xdr:nvSpPr>
        <xdr:cNvPr id="375" name="テキスト ボックス 374">
          <a:extLst>
            <a:ext uri="{FF2B5EF4-FFF2-40B4-BE49-F238E27FC236}">
              <a16:creationId xmlns:a16="http://schemas.microsoft.com/office/drawing/2014/main" id="{4C3BE667-44A0-403B-BAE5-94C5C13ABBB7}"/>
            </a:ext>
          </a:extLst>
        </xdr:cNvPr>
        <xdr:cNvSpPr txBox="1"/>
      </xdr:nvSpPr>
      <xdr:spPr>
        <a:xfrm>
          <a:off x="1569484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76" name="直線コネクタ 375">
          <a:extLst>
            <a:ext uri="{FF2B5EF4-FFF2-40B4-BE49-F238E27FC236}">
              <a16:creationId xmlns:a16="http://schemas.microsoft.com/office/drawing/2014/main" id="{949151BC-2E8C-4F63-B93B-1914B4553D96}"/>
            </a:ext>
          </a:extLst>
        </xdr:cNvPr>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textlink="">
      <xdr:nvSpPr>
        <xdr:cNvPr id="377" name="テキスト ボックス 376">
          <a:extLst>
            <a:ext uri="{FF2B5EF4-FFF2-40B4-BE49-F238E27FC236}">
              <a16:creationId xmlns:a16="http://schemas.microsoft.com/office/drawing/2014/main" id="{208ADEDB-A14B-434F-B450-6CCCD3A727B6}"/>
            </a:ext>
          </a:extLst>
        </xdr:cNvPr>
        <xdr:cNvSpPr txBox="1"/>
      </xdr:nvSpPr>
      <xdr:spPr>
        <a:xfrm>
          <a:off x="1569484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textlink="">
      <xdr:nvSpPr>
        <xdr:cNvPr id="378" name="【認定こども園・幼稚園・保育所】&#10;一人当たり面積グラフ枠">
          <a:extLst>
            <a:ext uri="{FF2B5EF4-FFF2-40B4-BE49-F238E27FC236}">
              <a16:creationId xmlns:a16="http://schemas.microsoft.com/office/drawing/2014/main" id="{BA6EA8CD-A9B9-48E6-A354-D307FDD8721D}"/>
            </a:ext>
          </a:extLst>
        </xdr:cNvPr>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76200</xdr:rowOff>
    </xdr:from>
    <xdr:to>
      <xdr:col>116</xdr:col>
      <xdr:colOff>62864</xdr:colOff>
      <xdr:row>41</xdr:row>
      <xdr:rowOff>156210</xdr:rowOff>
    </xdr:to>
    <xdr:cxnSp macro="">
      <xdr:nvCxnSpPr>
        <xdr:cNvPr id="379" name="直線コネクタ 378">
          <a:extLst>
            <a:ext uri="{FF2B5EF4-FFF2-40B4-BE49-F238E27FC236}">
              <a16:creationId xmlns:a16="http://schemas.microsoft.com/office/drawing/2014/main" id="{771221C2-4A3D-441D-B4E2-A5372F98B632}"/>
            </a:ext>
          </a:extLst>
        </xdr:cNvPr>
        <xdr:cNvCxnSpPr/>
      </xdr:nvCxnSpPr>
      <xdr:spPr>
        <a:xfrm flipV="1">
          <a:off x="19509104" y="577596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160037</xdr:rowOff>
    </xdr:from>
    <xdr:ext cx="469744" cy="259045"/>
    <xdr:sp textlink="">
      <xdr:nvSpPr>
        <xdr:cNvPr id="380" name="【認定こども園・幼稚園・保育所】&#10;一人当たり面積最小値テキスト">
          <a:extLst>
            <a:ext uri="{FF2B5EF4-FFF2-40B4-BE49-F238E27FC236}">
              <a16:creationId xmlns:a16="http://schemas.microsoft.com/office/drawing/2014/main" id="{CA74E923-42A7-4622-AF4E-7D92E0EE2BC9}"/>
            </a:ext>
          </a:extLst>
        </xdr:cNvPr>
        <xdr:cNvSpPr txBox="1"/>
      </xdr:nvSpPr>
      <xdr:spPr>
        <a:xfrm>
          <a:off x="19547840" y="7033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156210</xdr:rowOff>
    </xdr:from>
    <xdr:to>
      <xdr:col>116</xdr:col>
      <xdr:colOff>152400</xdr:colOff>
      <xdr:row>41</xdr:row>
      <xdr:rowOff>156210</xdr:rowOff>
    </xdr:to>
    <xdr:cxnSp macro="">
      <xdr:nvCxnSpPr>
        <xdr:cNvPr id="381" name="直線コネクタ 380">
          <a:extLst>
            <a:ext uri="{FF2B5EF4-FFF2-40B4-BE49-F238E27FC236}">
              <a16:creationId xmlns:a16="http://schemas.microsoft.com/office/drawing/2014/main" id="{792884E6-E120-40FC-92F7-DFBE52A706FC}"/>
            </a:ext>
          </a:extLst>
        </xdr:cNvPr>
        <xdr:cNvCxnSpPr/>
      </xdr:nvCxnSpPr>
      <xdr:spPr>
        <a:xfrm>
          <a:off x="19443700" y="70294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22877</xdr:rowOff>
    </xdr:from>
    <xdr:ext cx="469744" cy="259045"/>
    <xdr:sp textlink="">
      <xdr:nvSpPr>
        <xdr:cNvPr id="382" name="【認定こども園・幼稚園・保育所】&#10;一人当たり面積最大値テキスト">
          <a:extLst>
            <a:ext uri="{FF2B5EF4-FFF2-40B4-BE49-F238E27FC236}">
              <a16:creationId xmlns:a16="http://schemas.microsoft.com/office/drawing/2014/main" id="{60013945-3208-4AC7-9060-E05DF6356C8B}"/>
            </a:ext>
          </a:extLst>
        </xdr:cNvPr>
        <xdr:cNvSpPr txBox="1"/>
      </xdr:nvSpPr>
      <xdr:spPr>
        <a:xfrm>
          <a:off x="19547840" y="5554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76200</xdr:rowOff>
    </xdr:from>
    <xdr:to>
      <xdr:col>116</xdr:col>
      <xdr:colOff>152400</xdr:colOff>
      <xdr:row>34</xdr:row>
      <xdr:rowOff>76200</xdr:rowOff>
    </xdr:to>
    <xdr:cxnSp macro="">
      <xdr:nvCxnSpPr>
        <xdr:cNvPr id="383" name="直線コネクタ 382">
          <a:extLst>
            <a:ext uri="{FF2B5EF4-FFF2-40B4-BE49-F238E27FC236}">
              <a16:creationId xmlns:a16="http://schemas.microsoft.com/office/drawing/2014/main" id="{46BB491C-FDC3-48F8-888E-7ED8C94F555D}"/>
            </a:ext>
          </a:extLst>
        </xdr:cNvPr>
        <xdr:cNvCxnSpPr/>
      </xdr:nvCxnSpPr>
      <xdr:spPr>
        <a:xfrm>
          <a:off x="19443700" y="57759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105427</xdr:rowOff>
    </xdr:from>
    <xdr:ext cx="469744" cy="259045"/>
    <xdr:sp textlink="">
      <xdr:nvSpPr>
        <xdr:cNvPr id="384" name="【認定こども園・幼稚園・保育所】&#10;一人当たり面積平均値テキスト">
          <a:extLst>
            <a:ext uri="{FF2B5EF4-FFF2-40B4-BE49-F238E27FC236}">
              <a16:creationId xmlns:a16="http://schemas.microsoft.com/office/drawing/2014/main" id="{6FD8D27A-D002-4F6A-838E-4AD46DE1E082}"/>
            </a:ext>
          </a:extLst>
        </xdr:cNvPr>
        <xdr:cNvSpPr txBox="1"/>
      </xdr:nvSpPr>
      <xdr:spPr>
        <a:xfrm>
          <a:off x="19547840" y="63081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82550</xdr:rowOff>
    </xdr:from>
    <xdr:to>
      <xdr:col>116</xdr:col>
      <xdr:colOff>114300</xdr:colOff>
      <xdr:row>39</xdr:row>
      <xdr:rowOff>12700</xdr:rowOff>
    </xdr:to>
    <xdr:sp textlink="">
      <xdr:nvSpPr>
        <xdr:cNvPr id="385" name="フローチャート: 判断 384">
          <a:extLst>
            <a:ext uri="{FF2B5EF4-FFF2-40B4-BE49-F238E27FC236}">
              <a16:creationId xmlns:a16="http://schemas.microsoft.com/office/drawing/2014/main" id="{F6D9207D-0E5D-45C3-8934-12A639C48B9D}"/>
            </a:ext>
          </a:extLst>
        </xdr:cNvPr>
        <xdr:cNvSpPr/>
      </xdr:nvSpPr>
      <xdr:spPr>
        <a:xfrm>
          <a:off x="19458940" y="64528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124460</xdr:rowOff>
    </xdr:from>
    <xdr:to>
      <xdr:col>112</xdr:col>
      <xdr:colOff>38100</xdr:colOff>
      <xdr:row>39</xdr:row>
      <xdr:rowOff>54610</xdr:rowOff>
    </xdr:to>
    <xdr:sp textlink="">
      <xdr:nvSpPr>
        <xdr:cNvPr id="386" name="フローチャート: 判断 385">
          <a:extLst>
            <a:ext uri="{FF2B5EF4-FFF2-40B4-BE49-F238E27FC236}">
              <a16:creationId xmlns:a16="http://schemas.microsoft.com/office/drawing/2014/main" id="{7CF59B67-B86B-42B2-85B2-A39B9538B72D}"/>
            </a:ext>
          </a:extLst>
        </xdr:cNvPr>
        <xdr:cNvSpPr/>
      </xdr:nvSpPr>
      <xdr:spPr>
        <a:xfrm>
          <a:off x="18735040" y="649478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153035</xdr:rowOff>
    </xdr:from>
    <xdr:to>
      <xdr:col>107</xdr:col>
      <xdr:colOff>101600</xdr:colOff>
      <xdr:row>39</xdr:row>
      <xdr:rowOff>83185</xdr:rowOff>
    </xdr:to>
    <xdr:sp textlink="">
      <xdr:nvSpPr>
        <xdr:cNvPr id="387" name="フローチャート: 判断 386">
          <a:extLst>
            <a:ext uri="{FF2B5EF4-FFF2-40B4-BE49-F238E27FC236}">
              <a16:creationId xmlns:a16="http://schemas.microsoft.com/office/drawing/2014/main" id="{25EA2753-BD34-40D0-B295-035D3BC23C2F}"/>
            </a:ext>
          </a:extLst>
        </xdr:cNvPr>
        <xdr:cNvSpPr/>
      </xdr:nvSpPr>
      <xdr:spPr>
        <a:xfrm>
          <a:off x="17937480" y="652335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12065</xdr:rowOff>
    </xdr:from>
    <xdr:to>
      <xdr:col>102</xdr:col>
      <xdr:colOff>165100</xdr:colOff>
      <xdr:row>39</xdr:row>
      <xdr:rowOff>113665</xdr:rowOff>
    </xdr:to>
    <xdr:sp textlink="">
      <xdr:nvSpPr>
        <xdr:cNvPr id="388" name="フローチャート: 判断 387">
          <a:extLst>
            <a:ext uri="{FF2B5EF4-FFF2-40B4-BE49-F238E27FC236}">
              <a16:creationId xmlns:a16="http://schemas.microsoft.com/office/drawing/2014/main" id="{EFADC73E-565F-42FD-A74A-64EE9EEAD791}"/>
            </a:ext>
          </a:extLst>
        </xdr:cNvPr>
        <xdr:cNvSpPr/>
      </xdr:nvSpPr>
      <xdr:spPr>
        <a:xfrm>
          <a:off x="17162780" y="655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164465</xdr:rowOff>
    </xdr:from>
    <xdr:to>
      <xdr:col>98</xdr:col>
      <xdr:colOff>38100</xdr:colOff>
      <xdr:row>39</xdr:row>
      <xdr:rowOff>94615</xdr:rowOff>
    </xdr:to>
    <xdr:sp textlink="">
      <xdr:nvSpPr>
        <xdr:cNvPr id="389" name="フローチャート: 判断 388">
          <a:extLst>
            <a:ext uri="{FF2B5EF4-FFF2-40B4-BE49-F238E27FC236}">
              <a16:creationId xmlns:a16="http://schemas.microsoft.com/office/drawing/2014/main" id="{3A5CBF65-C75C-4F0D-B812-7A46593197AB}"/>
            </a:ext>
          </a:extLst>
        </xdr:cNvPr>
        <xdr:cNvSpPr/>
      </xdr:nvSpPr>
      <xdr:spPr>
        <a:xfrm>
          <a:off x="16388080" y="653478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textlink="">
      <xdr:nvSpPr>
        <xdr:cNvPr id="390" name="テキスト ボックス 389">
          <a:extLst>
            <a:ext uri="{FF2B5EF4-FFF2-40B4-BE49-F238E27FC236}">
              <a16:creationId xmlns:a16="http://schemas.microsoft.com/office/drawing/2014/main" id="{31E33242-B668-4D86-AA3B-15CC1448F5D2}"/>
            </a:ext>
          </a:extLst>
        </xdr:cNvPr>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textlink="">
      <xdr:nvSpPr>
        <xdr:cNvPr id="391" name="テキスト ボックス 390">
          <a:extLst>
            <a:ext uri="{FF2B5EF4-FFF2-40B4-BE49-F238E27FC236}">
              <a16:creationId xmlns:a16="http://schemas.microsoft.com/office/drawing/2014/main" id="{F0ACDB84-AA3D-4E0C-95C1-0D289437ACAA}"/>
            </a:ext>
          </a:extLst>
        </xdr:cNvPr>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textlink="">
      <xdr:nvSpPr>
        <xdr:cNvPr id="392" name="テキスト ボックス 391">
          <a:extLst>
            <a:ext uri="{FF2B5EF4-FFF2-40B4-BE49-F238E27FC236}">
              <a16:creationId xmlns:a16="http://schemas.microsoft.com/office/drawing/2014/main" id="{59B019E7-F43A-4688-8F2C-128C1BF393E5}"/>
            </a:ext>
          </a:extLst>
        </xdr:cNvPr>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textlink="">
      <xdr:nvSpPr>
        <xdr:cNvPr id="393" name="テキスト ボックス 392">
          <a:extLst>
            <a:ext uri="{FF2B5EF4-FFF2-40B4-BE49-F238E27FC236}">
              <a16:creationId xmlns:a16="http://schemas.microsoft.com/office/drawing/2014/main" id="{513E12A7-D6FC-4670-907B-7F3E731644F1}"/>
            </a:ext>
          </a:extLst>
        </xdr:cNvPr>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textlink="">
      <xdr:nvSpPr>
        <xdr:cNvPr id="394" name="テキスト ボックス 393">
          <a:extLst>
            <a:ext uri="{FF2B5EF4-FFF2-40B4-BE49-F238E27FC236}">
              <a16:creationId xmlns:a16="http://schemas.microsoft.com/office/drawing/2014/main" id="{DF6A8F7C-29B2-4DCC-B8B1-80E8DE233A8F}"/>
            </a:ext>
          </a:extLst>
        </xdr:cNvPr>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151130</xdr:rowOff>
    </xdr:from>
    <xdr:to>
      <xdr:col>116</xdr:col>
      <xdr:colOff>114300</xdr:colOff>
      <xdr:row>39</xdr:row>
      <xdr:rowOff>81280</xdr:rowOff>
    </xdr:to>
    <xdr:sp textlink="">
      <xdr:nvSpPr>
        <xdr:cNvPr id="395" name="楕円 394">
          <a:extLst>
            <a:ext uri="{FF2B5EF4-FFF2-40B4-BE49-F238E27FC236}">
              <a16:creationId xmlns:a16="http://schemas.microsoft.com/office/drawing/2014/main" id="{2C5C2260-616E-4685-97B9-31696410A8D8}"/>
            </a:ext>
          </a:extLst>
        </xdr:cNvPr>
        <xdr:cNvSpPr/>
      </xdr:nvSpPr>
      <xdr:spPr>
        <a:xfrm>
          <a:off x="19458940" y="65214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129557</xdr:rowOff>
    </xdr:from>
    <xdr:ext cx="469744" cy="259045"/>
    <xdr:sp textlink="">
      <xdr:nvSpPr>
        <xdr:cNvPr id="396" name="【認定こども園・幼稚園・保育所】&#10;一人当たり面積該当値テキスト">
          <a:extLst>
            <a:ext uri="{FF2B5EF4-FFF2-40B4-BE49-F238E27FC236}">
              <a16:creationId xmlns:a16="http://schemas.microsoft.com/office/drawing/2014/main" id="{A783DE76-5322-4336-8B44-B2539CA3BB9B}"/>
            </a:ext>
          </a:extLst>
        </xdr:cNvPr>
        <xdr:cNvSpPr txBox="1"/>
      </xdr:nvSpPr>
      <xdr:spPr>
        <a:xfrm>
          <a:off x="19547840" y="6499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158750</xdr:rowOff>
    </xdr:from>
    <xdr:to>
      <xdr:col>112</xdr:col>
      <xdr:colOff>38100</xdr:colOff>
      <xdr:row>39</xdr:row>
      <xdr:rowOff>88900</xdr:rowOff>
    </xdr:to>
    <xdr:sp textlink="">
      <xdr:nvSpPr>
        <xdr:cNvPr id="397" name="楕円 396">
          <a:extLst>
            <a:ext uri="{FF2B5EF4-FFF2-40B4-BE49-F238E27FC236}">
              <a16:creationId xmlns:a16="http://schemas.microsoft.com/office/drawing/2014/main" id="{72AB2521-E17C-4A3F-909C-7812DE89BA7F}"/>
            </a:ext>
          </a:extLst>
        </xdr:cNvPr>
        <xdr:cNvSpPr/>
      </xdr:nvSpPr>
      <xdr:spPr>
        <a:xfrm>
          <a:off x="18735040" y="652907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30480</xdr:rowOff>
    </xdr:from>
    <xdr:to>
      <xdr:col>116</xdr:col>
      <xdr:colOff>63500</xdr:colOff>
      <xdr:row>39</xdr:row>
      <xdr:rowOff>38100</xdr:rowOff>
    </xdr:to>
    <xdr:cxnSp macro="">
      <xdr:nvCxnSpPr>
        <xdr:cNvPr id="398" name="直線コネクタ 397">
          <a:extLst>
            <a:ext uri="{FF2B5EF4-FFF2-40B4-BE49-F238E27FC236}">
              <a16:creationId xmlns:a16="http://schemas.microsoft.com/office/drawing/2014/main" id="{7503E592-C967-4861-BD7B-E9C91AC52CB7}"/>
            </a:ext>
          </a:extLst>
        </xdr:cNvPr>
        <xdr:cNvCxnSpPr/>
      </xdr:nvCxnSpPr>
      <xdr:spPr>
        <a:xfrm flipV="1">
          <a:off x="18778220" y="6568440"/>
          <a:ext cx="73152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168275</xdr:rowOff>
    </xdr:from>
    <xdr:to>
      <xdr:col>107</xdr:col>
      <xdr:colOff>101600</xdr:colOff>
      <xdr:row>39</xdr:row>
      <xdr:rowOff>98425</xdr:rowOff>
    </xdr:to>
    <xdr:sp textlink="">
      <xdr:nvSpPr>
        <xdr:cNvPr id="399" name="楕円 398">
          <a:extLst>
            <a:ext uri="{FF2B5EF4-FFF2-40B4-BE49-F238E27FC236}">
              <a16:creationId xmlns:a16="http://schemas.microsoft.com/office/drawing/2014/main" id="{226AEF86-8703-41B8-9ECB-7B5FEA3A1AF9}"/>
            </a:ext>
          </a:extLst>
        </xdr:cNvPr>
        <xdr:cNvSpPr/>
      </xdr:nvSpPr>
      <xdr:spPr>
        <a:xfrm>
          <a:off x="17937480" y="653859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38100</xdr:rowOff>
    </xdr:from>
    <xdr:to>
      <xdr:col>111</xdr:col>
      <xdr:colOff>177800</xdr:colOff>
      <xdr:row>39</xdr:row>
      <xdr:rowOff>47625</xdr:rowOff>
    </xdr:to>
    <xdr:cxnSp macro="">
      <xdr:nvCxnSpPr>
        <xdr:cNvPr id="400" name="直線コネクタ 399">
          <a:extLst>
            <a:ext uri="{FF2B5EF4-FFF2-40B4-BE49-F238E27FC236}">
              <a16:creationId xmlns:a16="http://schemas.microsoft.com/office/drawing/2014/main" id="{93032241-3D0D-4C75-B84C-8B5AA09FD59B}"/>
            </a:ext>
          </a:extLst>
        </xdr:cNvPr>
        <xdr:cNvCxnSpPr/>
      </xdr:nvCxnSpPr>
      <xdr:spPr>
        <a:xfrm flipV="1">
          <a:off x="17988280" y="6576060"/>
          <a:ext cx="78994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23495</xdr:rowOff>
    </xdr:from>
    <xdr:to>
      <xdr:col>102</xdr:col>
      <xdr:colOff>165100</xdr:colOff>
      <xdr:row>39</xdr:row>
      <xdr:rowOff>125095</xdr:rowOff>
    </xdr:to>
    <xdr:sp textlink="">
      <xdr:nvSpPr>
        <xdr:cNvPr id="401" name="楕円 400">
          <a:extLst>
            <a:ext uri="{FF2B5EF4-FFF2-40B4-BE49-F238E27FC236}">
              <a16:creationId xmlns:a16="http://schemas.microsoft.com/office/drawing/2014/main" id="{22897AB4-0003-49BA-BEBC-F4F9B0D1DB4F}"/>
            </a:ext>
          </a:extLst>
        </xdr:cNvPr>
        <xdr:cNvSpPr/>
      </xdr:nvSpPr>
      <xdr:spPr>
        <a:xfrm>
          <a:off x="17162780" y="656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47625</xdr:rowOff>
    </xdr:from>
    <xdr:to>
      <xdr:col>107</xdr:col>
      <xdr:colOff>50800</xdr:colOff>
      <xdr:row>39</xdr:row>
      <xdr:rowOff>74295</xdr:rowOff>
    </xdr:to>
    <xdr:cxnSp macro="">
      <xdr:nvCxnSpPr>
        <xdr:cNvPr id="402" name="直線コネクタ 401">
          <a:extLst>
            <a:ext uri="{FF2B5EF4-FFF2-40B4-BE49-F238E27FC236}">
              <a16:creationId xmlns:a16="http://schemas.microsoft.com/office/drawing/2014/main" id="{D3AB6638-401A-4AE1-81D6-12B8B39FFB09}"/>
            </a:ext>
          </a:extLst>
        </xdr:cNvPr>
        <xdr:cNvCxnSpPr/>
      </xdr:nvCxnSpPr>
      <xdr:spPr>
        <a:xfrm flipV="1">
          <a:off x="17213580" y="6585585"/>
          <a:ext cx="7747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29210</xdr:rowOff>
    </xdr:from>
    <xdr:to>
      <xdr:col>98</xdr:col>
      <xdr:colOff>38100</xdr:colOff>
      <xdr:row>39</xdr:row>
      <xdr:rowOff>130810</xdr:rowOff>
    </xdr:to>
    <xdr:sp textlink="">
      <xdr:nvSpPr>
        <xdr:cNvPr id="403" name="楕円 402">
          <a:extLst>
            <a:ext uri="{FF2B5EF4-FFF2-40B4-BE49-F238E27FC236}">
              <a16:creationId xmlns:a16="http://schemas.microsoft.com/office/drawing/2014/main" id="{4893317C-554E-42F9-9105-75E56DFD9BB9}"/>
            </a:ext>
          </a:extLst>
        </xdr:cNvPr>
        <xdr:cNvSpPr/>
      </xdr:nvSpPr>
      <xdr:spPr>
        <a:xfrm>
          <a:off x="16388080" y="656717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74295</xdr:rowOff>
    </xdr:from>
    <xdr:to>
      <xdr:col>102</xdr:col>
      <xdr:colOff>114300</xdr:colOff>
      <xdr:row>39</xdr:row>
      <xdr:rowOff>80010</xdr:rowOff>
    </xdr:to>
    <xdr:cxnSp macro="">
      <xdr:nvCxnSpPr>
        <xdr:cNvPr id="404" name="直線コネクタ 403">
          <a:extLst>
            <a:ext uri="{FF2B5EF4-FFF2-40B4-BE49-F238E27FC236}">
              <a16:creationId xmlns:a16="http://schemas.microsoft.com/office/drawing/2014/main" id="{D71AD08E-3B85-4292-870D-CDB7EA2AA375}"/>
            </a:ext>
          </a:extLst>
        </xdr:cNvPr>
        <xdr:cNvCxnSpPr/>
      </xdr:nvCxnSpPr>
      <xdr:spPr>
        <a:xfrm flipV="1">
          <a:off x="16431260" y="6612255"/>
          <a:ext cx="78232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71137</xdr:rowOff>
    </xdr:from>
    <xdr:ext cx="469744" cy="259045"/>
    <xdr:sp textlink="">
      <xdr:nvSpPr>
        <xdr:cNvPr id="405" name="n_1aveValue【認定こども園・幼稚園・保育所】&#10;一人当たり面積">
          <a:extLst>
            <a:ext uri="{FF2B5EF4-FFF2-40B4-BE49-F238E27FC236}">
              <a16:creationId xmlns:a16="http://schemas.microsoft.com/office/drawing/2014/main" id="{D853DFC1-D1A0-490F-8418-2669824E2497}"/>
            </a:ext>
          </a:extLst>
        </xdr:cNvPr>
        <xdr:cNvSpPr txBox="1"/>
      </xdr:nvSpPr>
      <xdr:spPr>
        <a:xfrm>
          <a:off x="18561127" y="6273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99712</xdr:rowOff>
    </xdr:from>
    <xdr:ext cx="469744" cy="259045"/>
    <xdr:sp textlink="">
      <xdr:nvSpPr>
        <xdr:cNvPr id="406" name="n_2aveValue【認定こども園・幼稚園・保育所】&#10;一人当たり面積">
          <a:extLst>
            <a:ext uri="{FF2B5EF4-FFF2-40B4-BE49-F238E27FC236}">
              <a16:creationId xmlns:a16="http://schemas.microsoft.com/office/drawing/2014/main" id="{EF0A12FC-F6B7-46A0-8A75-0A65B6387B5B}"/>
            </a:ext>
          </a:extLst>
        </xdr:cNvPr>
        <xdr:cNvSpPr txBox="1"/>
      </xdr:nvSpPr>
      <xdr:spPr>
        <a:xfrm>
          <a:off x="17776267" y="6302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130192</xdr:rowOff>
    </xdr:from>
    <xdr:ext cx="469744" cy="259045"/>
    <xdr:sp textlink="">
      <xdr:nvSpPr>
        <xdr:cNvPr id="407" name="n_3aveValue【認定こども園・幼稚園・保育所】&#10;一人当たり面積">
          <a:extLst>
            <a:ext uri="{FF2B5EF4-FFF2-40B4-BE49-F238E27FC236}">
              <a16:creationId xmlns:a16="http://schemas.microsoft.com/office/drawing/2014/main" id="{1A9A92DF-D44C-47F3-9061-75330C0598EA}"/>
            </a:ext>
          </a:extLst>
        </xdr:cNvPr>
        <xdr:cNvSpPr txBox="1"/>
      </xdr:nvSpPr>
      <xdr:spPr>
        <a:xfrm>
          <a:off x="17001567" y="63328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111142</xdr:rowOff>
    </xdr:from>
    <xdr:ext cx="469744" cy="259045"/>
    <xdr:sp textlink="">
      <xdr:nvSpPr>
        <xdr:cNvPr id="408" name="n_4aveValue【認定こども園・幼稚園・保育所】&#10;一人当たり面積">
          <a:extLst>
            <a:ext uri="{FF2B5EF4-FFF2-40B4-BE49-F238E27FC236}">
              <a16:creationId xmlns:a16="http://schemas.microsoft.com/office/drawing/2014/main" id="{D8B4C5AD-F68E-4763-88BE-D35684BD9A95}"/>
            </a:ext>
          </a:extLst>
        </xdr:cNvPr>
        <xdr:cNvSpPr txBox="1"/>
      </xdr:nvSpPr>
      <xdr:spPr>
        <a:xfrm>
          <a:off x="16226867" y="6313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39</xdr:row>
      <xdr:rowOff>80027</xdr:rowOff>
    </xdr:from>
    <xdr:ext cx="469744" cy="259045"/>
    <xdr:sp textlink="">
      <xdr:nvSpPr>
        <xdr:cNvPr id="409" name="n_1mainValue【認定こども園・幼稚園・保育所】&#10;一人当たり面積">
          <a:extLst>
            <a:ext uri="{FF2B5EF4-FFF2-40B4-BE49-F238E27FC236}">
              <a16:creationId xmlns:a16="http://schemas.microsoft.com/office/drawing/2014/main" id="{2C961E8D-4157-4A7C-901F-4D55B7324F9D}"/>
            </a:ext>
          </a:extLst>
        </xdr:cNvPr>
        <xdr:cNvSpPr txBox="1"/>
      </xdr:nvSpPr>
      <xdr:spPr>
        <a:xfrm>
          <a:off x="18561127" y="6617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89552</xdr:rowOff>
    </xdr:from>
    <xdr:ext cx="469744" cy="259045"/>
    <xdr:sp textlink="">
      <xdr:nvSpPr>
        <xdr:cNvPr id="410" name="n_2mainValue【認定こども園・幼稚園・保育所】&#10;一人当たり面積">
          <a:extLst>
            <a:ext uri="{FF2B5EF4-FFF2-40B4-BE49-F238E27FC236}">
              <a16:creationId xmlns:a16="http://schemas.microsoft.com/office/drawing/2014/main" id="{B5AACF5D-5A99-4548-AF42-0A30898F7E83}"/>
            </a:ext>
          </a:extLst>
        </xdr:cNvPr>
        <xdr:cNvSpPr txBox="1"/>
      </xdr:nvSpPr>
      <xdr:spPr>
        <a:xfrm>
          <a:off x="17776267" y="6627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116222</xdr:rowOff>
    </xdr:from>
    <xdr:ext cx="469744" cy="259045"/>
    <xdr:sp textlink="">
      <xdr:nvSpPr>
        <xdr:cNvPr id="411" name="n_3mainValue【認定こども園・幼稚園・保育所】&#10;一人当たり面積">
          <a:extLst>
            <a:ext uri="{FF2B5EF4-FFF2-40B4-BE49-F238E27FC236}">
              <a16:creationId xmlns:a16="http://schemas.microsoft.com/office/drawing/2014/main" id="{BEF38D76-F09E-4BCB-9C21-7762460BB0E4}"/>
            </a:ext>
          </a:extLst>
        </xdr:cNvPr>
        <xdr:cNvSpPr txBox="1"/>
      </xdr:nvSpPr>
      <xdr:spPr>
        <a:xfrm>
          <a:off x="17001567" y="6654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121937</xdr:rowOff>
    </xdr:from>
    <xdr:ext cx="469744" cy="259045"/>
    <xdr:sp textlink="">
      <xdr:nvSpPr>
        <xdr:cNvPr id="412" name="n_4mainValue【認定こども園・幼稚園・保育所】&#10;一人当たり面積">
          <a:extLst>
            <a:ext uri="{FF2B5EF4-FFF2-40B4-BE49-F238E27FC236}">
              <a16:creationId xmlns:a16="http://schemas.microsoft.com/office/drawing/2014/main" id="{61189BE5-BDFC-4FA7-BC36-24A1CDDD8AEC}"/>
            </a:ext>
          </a:extLst>
        </xdr:cNvPr>
        <xdr:cNvSpPr txBox="1"/>
      </xdr:nvSpPr>
      <xdr:spPr>
        <a:xfrm>
          <a:off x="16226867" y="6659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textlink="">
      <xdr:nvSpPr>
        <xdr:cNvPr id="413" name="正方形/長方形 412">
          <a:extLst>
            <a:ext uri="{FF2B5EF4-FFF2-40B4-BE49-F238E27FC236}">
              <a16:creationId xmlns:a16="http://schemas.microsoft.com/office/drawing/2014/main" id="{024B097B-984C-497F-9F4A-22A83DA5089E}"/>
            </a:ext>
          </a:extLst>
        </xdr:cNvPr>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textlink="">
      <xdr:nvSpPr>
        <xdr:cNvPr id="414" name="正方形/長方形 413">
          <a:extLst>
            <a:ext uri="{FF2B5EF4-FFF2-40B4-BE49-F238E27FC236}">
              <a16:creationId xmlns:a16="http://schemas.microsoft.com/office/drawing/2014/main" id="{27877A4B-F515-458C-913B-8E28155AE818}"/>
            </a:ext>
          </a:extLst>
        </xdr:cNvPr>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textlink="">
      <xdr:nvSpPr>
        <xdr:cNvPr id="415" name="正方形/長方形 414">
          <a:extLst>
            <a:ext uri="{FF2B5EF4-FFF2-40B4-BE49-F238E27FC236}">
              <a16:creationId xmlns:a16="http://schemas.microsoft.com/office/drawing/2014/main" id="{6891002B-7B93-4FFC-81D3-F18CE3AA97EB}"/>
            </a:ext>
          </a:extLst>
        </xdr:cNvPr>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textlink="">
      <xdr:nvSpPr>
        <xdr:cNvPr id="416" name="正方形/長方形 415">
          <a:extLst>
            <a:ext uri="{FF2B5EF4-FFF2-40B4-BE49-F238E27FC236}">
              <a16:creationId xmlns:a16="http://schemas.microsoft.com/office/drawing/2014/main" id="{8964DDBE-BC95-4652-9BEE-0513BF78F96B}"/>
            </a:ext>
          </a:extLst>
        </xdr:cNvPr>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textlink="">
      <xdr:nvSpPr>
        <xdr:cNvPr id="417" name="正方形/長方形 416">
          <a:extLst>
            <a:ext uri="{FF2B5EF4-FFF2-40B4-BE49-F238E27FC236}">
              <a16:creationId xmlns:a16="http://schemas.microsoft.com/office/drawing/2014/main" id="{AAE7193F-2F31-4C0D-A04F-9CFF0B431304}"/>
            </a:ext>
          </a:extLst>
        </xdr:cNvPr>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textlink="">
      <xdr:nvSpPr>
        <xdr:cNvPr id="418" name="正方形/長方形 417">
          <a:extLst>
            <a:ext uri="{FF2B5EF4-FFF2-40B4-BE49-F238E27FC236}">
              <a16:creationId xmlns:a16="http://schemas.microsoft.com/office/drawing/2014/main" id="{257C0D89-B1DB-4955-8FAA-DD48031E0D2E}"/>
            </a:ext>
          </a:extLst>
        </xdr:cNvPr>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51</xdr:row>
      <xdr:rowOff>120650</xdr:rowOff>
    </xdr:from>
    <xdr:to>
      <xdr:col>85</xdr:col>
      <xdr:colOff>63500</xdr:colOff>
      <xdr:row>53</xdr:row>
      <xdr:rowOff>31750</xdr:rowOff>
    </xdr:to>
    <xdr:sp textlink="">
      <xdr:nvSpPr>
        <xdr:cNvPr id="419" name="正方形/長方形 418">
          <a:extLst>
            <a:ext uri="{FF2B5EF4-FFF2-40B4-BE49-F238E27FC236}">
              <a16:creationId xmlns:a16="http://schemas.microsoft.com/office/drawing/2014/main" id="{28237FD9-164C-4218-ABEB-FE41D0115548}"/>
            </a:ext>
          </a:extLst>
        </xdr:cNvPr>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textlink="">
      <xdr:nvSpPr>
        <xdr:cNvPr id="420" name="正方形/長方形 419">
          <a:extLst>
            <a:ext uri="{FF2B5EF4-FFF2-40B4-BE49-F238E27FC236}">
              <a16:creationId xmlns:a16="http://schemas.microsoft.com/office/drawing/2014/main" id="{6462358F-E703-4D0A-B25C-690360C4A3F9}"/>
            </a:ext>
          </a:extLst>
        </xdr:cNvPr>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textlink="">
      <xdr:nvSpPr>
        <xdr:cNvPr id="421" name="テキスト ボックス 420">
          <a:extLst>
            <a:ext uri="{FF2B5EF4-FFF2-40B4-BE49-F238E27FC236}">
              <a16:creationId xmlns:a16="http://schemas.microsoft.com/office/drawing/2014/main" id="{3D4916EE-8CD3-432E-84BC-2937B032F8D9}"/>
            </a:ext>
          </a:extLst>
        </xdr:cNvPr>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22" name="直線コネクタ 421">
          <a:extLst>
            <a:ext uri="{FF2B5EF4-FFF2-40B4-BE49-F238E27FC236}">
              <a16:creationId xmlns:a16="http://schemas.microsoft.com/office/drawing/2014/main" id="{497EF6CA-13A9-4451-AA9C-E4CC9F269C36}"/>
            </a:ext>
          </a:extLst>
        </xdr:cNvPr>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textlink="">
      <xdr:nvSpPr>
        <xdr:cNvPr id="423" name="テキスト ボックス 422">
          <a:extLst>
            <a:ext uri="{FF2B5EF4-FFF2-40B4-BE49-F238E27FC236}">
              <a16:creationId xmlns:a16="http://schemas.microsoft.com/office/drawing/2014/main" id="{08DDAFA5-415E-40AE-8C32-99EB32F01C35}"/>
            </a:ext>
          </a:extLst>
        </xdr:cNvPr>
        <xdr:cNvSpPr txBox="1"/>
      </xdr:nvSpPr>
      <xdr:spPr>
        <a:xfrm>
          <a:off x="1056150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424" name="直線コネクタ 423">
          <a:extLst>
            <a:ext uri="{FF2B5EF4-FFF2-40B4-BE49-F238E27FC236}">
              <a16:creationId xmlns:a16="http://schemas.microsoft.com/office/drawing/2014/main" id="{B7E6E975-CE49-4F8C-ACA3-8E93D7008981}"/>
            </a:ext>
          </a:extLst>
        </xdr:cNvPr>
        <xdr:cNvCxnSpPr/>
      </xdr:nvCxnSpPr>
      <xdr:spPr>
        <a:xfrm>
          <a:off x="10960100" y="1085958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159855</xdr:rowOff>
    </xdr:from>
    <xdr:ext cx="403059" cy="259045"/>
    <xdr:sp textlink="">
      <xdr:nvSpPr>
        <xdr:cNvPr id="425" name="テキスト ボックス 424">
          <a:extLst>
            <a:ext uri="{FF2B5EF4-FFF2-40B4-BE49-F238E27FC236}">
              <a16:creationId xmlns:a16="http://schemas.microsoft.com/office/drawing/2014/main" id="{9AEDBCDE-74D2-49BD-9ECB-9FDF4D5C3328}"/>
            </a:ext>
          </a:extLst>
        </xdr:cNvPr>
        <xdr:cNvSpPr txBox="1"/>
      </xdr:nvSpPr>
      <xdr:spPr>
        <a:xfrm>
          <a:off x="10602761" y="1072117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26" name="直線コネクタ 425">
          <a:extLst>
            <a:ext uri="{FF2B5EF4-FFF2-40B4-BE49-F238E27FC236}">
              <a16:creationId xmlns:a16="http://schemas.microsoft.com/office/drawing/2014/main" id="{6E23648D-7D51-4806-A944-04A3378953F6}"/>
            </a:ext>
          </a:extLst>
        </xdr:cNvPr>
        <xdr:cNvCxnSpPr/>
      </xdr:nvCxnSpPr>
      <xdr:spPr>
        <a:xfrm>
          <a:off x="10960100" y="1054063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textlink="">
      <xdr:nvSpPr>
        <xdr:cNvPr id="427" name="テキスト ボックス 426">
          <a:extLst>
            <a:ext uri="{FF2B5EF4-FFF2-40B4-BE49-F238E27FC236}">
              <a16:creationId xmlns:a16="http://schemas.microsoft.com/office/drawing/2014/main" id="{E139AA13-20FD-4840-8176-9E5883C0D60E}"/>
            </a:ext>
          </a:extLst>
        </xdr:cNvPr>
        <xdr:cNvSpPr txBox="1"/>
      </xdr:nvSpPr>
      <xdr:spPr>
        <a:xfrm>
          <a:off x="1060276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28" name="直線コネクタ 427">
          <a:extLst>
            <a:ext uri="{FF2B5EF4-FFF2-40B4-BE49-F238E27FC236}">
              <a16:creationId xmlns:a16="http://schemas.microsoft.com/office/drawing/2014/main" id="{CBA15D3E-9965-468D-A5A8-B305B723A84B}"/>
            </a:ext>
          </a:extLst>
        </xdr:cNvPr>
        <xdr:cNvCxnSpPr/>
      </xdr:nvCxnSpPr>
      <xdr:spPr>
        <a:xfrm>
          <a:off x="10960100" y="1022168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textlink="">
      <xdr:nvSpPr>
        <xdr:cNvPr id="429" name="テキスト ボックス 428">
          <a:extLst>
            <a:ext uri="{FF2B5EF4-FFF2-40B4-BE49-F238E27FC236}">
              <a16:creationId xmlns:a16="http://schemas.microsoft.com/office/drawing/2014/main" id="{3C4D3BA1-66B8-412C-A1E6-2FB42C5DF90C}"/>
            </a:ext>
          </a:extLst>
        </xdr:cNvPr>
        <xdr:cNvSpPr txBox="1"/>
      </xdr:nvSpPr>
      <xdr:spPr>
        <a:xfrm>
          <a:off x="1060276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30" name="直線コネクタ 429">
          <a:extLst>
            <a:ext uri="{FF2B5EF4-FFF2-40B4-BE49-F238E27FC236}">
              <a16:creationId xmlns:a16="http://schemas.microsoft.com/office/drawing/2014/main" id="{B619C32F-B288-409A-8E43-42EEDAEB1E88}"/>
            </a:ext>
          </a:extLst>
        </xdr:cNvPr>
        <xdr:cNvCxnSpPr/>
      </xdr:nvCxnSpPr>
      <xdr:spPr>
        <a:xfrm>
          <a:off x="10960100" y="989892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textlink="">
      <xdr:nvSpPr>
        <xdr:cNvPr id="431" name="テキスト ボックス 430">
          <a:extLst>
            <a:ext uri="{FF2B5EF4-FFF2-40B4-BE49-F238E27FC236}">
              <a16:creationId xmlns:a16="http://schemas.microsoft.com/office/drawing/2014/main" id="{7D006F4C-5F45-41E2-BD09-159FF43D6C29}"/>
            </a:ext>
          </a:extLst>
        </xdr:cNvPr>
        <xdr:cNvSpPr txBox="1"/>
      </xdr:nvSpPr>
      <xdr:spPr>
        <a:xfrm>
          <a:off x="1060276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32" name="直線コネクタ 431">
          <a:extLst>
            <a:ext uri="{FF2B5EF4-FFF2-40B4-BE49-F238E27FC236}">
              <a16:creationId xmlns:a16="http://schemas.microsoft.com/office/drawing/2014/main" id="{6A94F582-542F-4B3E-A143-B0BB9DFF7B26}"/>
            </a:ext>
          </a:extLst>
        </xdr:cNvPr>
        <xdr:cNvCxnSpPr/>
      </xdr:nvCxnSpPr>
      <xdr:spPr>
        <a:xfrm>
          <a:off x="10960100" y="957997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textlink="">
      <xdr:nvSpPr>
        <xdr:cNvPr id="433" name="テキスト ボックス 432">
          <a:extLst>
            <a:ext uri="{FF2B5EF4-FFF2-40B4-BE49-F238E27FC236}">
              <a16:creationId xmlns:a16="http://schemas.microsoft.com/office/drawing/2014/main" id="{E8B6810D-5796-4875-832C-E1C39A5D9A54}"/>
            </a:ext>
          </a:extLst>
        </xdr:cNvPr>
        <xdr:cNvSpPr txBox="1"/>
      </xdr:nvSpPr>
      <xdr:spPr>
        <a:xfrm>
          <a:off x="1060276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34" name="直線コネクタ 433">
          <a:extLst>
            <a:ext uri="{FF2B5EF4-FFF2-40B4-BE49-F238E27FC236}">
              <a16:creationId xmlns:a16="http://schemas.microsoft.com/office/drawing/2014/main" id="{9E10233A-4F0D-44E6-A2F3-CEF9D0E383B9}"/>
            </a:ext>
          </a:extLst>
        </xdr:cNvPr>
        <xdr:cNvCxnSpPr/>
      </xdr:nvCxnSpPr>
      <xdr:spPr>
        <a:xfrm>
          <a:off x="10960100" y="926102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70049</xdr:rowOff>
    </xdr:from>
    <xdr:ext cx="403059" cy="259045"/>
    <xdr:sp textlink="">
      <xdr:nvSpPr>
        <xdr:cNvPr id="435" name="テキスト ボックス 434">
          <a:extLst>
            <a:ext uri="{FF2B5EF4-FFF2-40B4-BE49-F238E27FC236}">
              <a16:creationId xmlns:a16="http://schemas.microsoft.com/office/drawing/2014/main" id="{07DB2952-7F3E-4AD8-8A44-82132B514EF2}"/>
            </a:ext>
          </a:extLst>
        </xdr:cNvPr>
        <xdr:cNvSpPr txBox="1"/>
      </xdr:nvSpPr>
      <xdr:spPr>
        <a:xfrm>
          <a:off x="10602761" y="912260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36" name="直線コネクタ 435">
          <a:extLst>
            <a:ext uri="{FF2B5EF4-FFF2-40B4-BE49-F238E27FC236}">
              <a16:creationId xmlns:a16="http://schemas.microsoft.com/office/drawing/2014/main" id="{25BEA90C-64D1-4800-991E-8F18411D87B9}"/>
            </a:ext>
          </a:extLst>
        </xdr:cNvPr>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textlink="">
      <xdr:nvSpPr>
        <xdr:cNvPr id="437" name="テキスト ボックス 436">
          <a:extLst>
            <a:ext uri="{FF2B5EF4-FFF2-40B4-BE49-F238E27FC236}">
              <a16:creationId xmlns:a16="http://schemas.microsoft.com/office/drawing/2014/main" id="{10E418D0-2242-4001-A75E-6687C0F33E8D}"/>
            </a:ext>
          </a:extLst>
        </xdr:cNvPr>
        <xdr:cNvSpPr txBox="1"/>
      </xdr:nvSpPr>
      <xdr:spPr>
        <a:xfrm>
          <a:off x="10602761" y="88036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textlink="">
      <xdr:nvSpPr>
        <xdr:cNvPr id="438" name="【学校施設】&#10;有形固定資産減価償却率グラフ枠">
          <a:extLst>
            <a:ext uri="{FF2B5EF4-FFF2-40B4-BE49-F238E27FC236}">
              <a16:creationId xmlns:a16="http://schemas.microsoft.com/office/drawing/2014/main" id="{C312A43D-D2B3-4116-A571-5BFB812CB982}"/>
            </a:ext>
          </a:extLst>
        </xdr:cNvPr>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158387</xdr:rowOff>
    </xdr:from>
    <xdr:to>
      <xdr:col>85</xdr:col>
      <xdr:colOff>126364</xdr:colOff>
      <xdr:row>64</xdr:row>
      <xdr:rowOff>137160</xdr:rowOff>
    </xdr:to>
    <xdr:cxnSp macro="">
      <xdr:nvCxnSpPr>
        <xdr:cNvPr id="439" name="直線コネクタ 438">
          <a:extLst>
            <a:ext uri="{FF2B5EF4-FFF2-40B4-BE49-F238E27FC236}">
              <a16:creationId xmlns:a16="http://schemas.microsoft.com/office/drawing/2014/main" id="{AC409943-7223-4471-BFE8-567024FAEF17}"/>
            </a:ext>
          </a:extLst>
        </xdr:cNvPr>
        <xdr:cNvCxnSpPr/>
      </xdr:nvCxnSpPr>
      <xdr:spPr>
        <a:xfrm flipV="1">
          <a:off x="14375764" y="9378587"/>
          <a:ext cx="0" cy="14875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140987</xdr:rowOff>
    </xdr:from>
    <xdr:ext cx="405111" cy="259045"/>
    <xdr:sp textlink="">
      <xdr:nvSpPr>
        <xdr:cNvPr id="440" name="【学校施設】&#10;有形固定資産減価償却率最小値テキスト">
          <a:extLst>
            <a:ext uri="{FF2B5EF4-FFF2-40B4-BE49-F238E27FC236}">
              <a16:creationId xmlns:a16="http://schemas.microsoft.com/office/drawing/2014/main" id="{CACEE621-69EE-4463-9AA4-8D7C48C65CC9}"/>
            </a:ext>
          </a:extLst>
        </xdr:cNvPr>
        <xdr:cNvSpPr txBox="1"/>
      </xdr:nvSpPr>
      <xdr:spPr>
        <a:xfrm>
          <a:off x="14414500" y="1086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137160</xdr:rowOff>
    </xdr:from>
    <xdr:to>
      <xdr:col>86</xdr:col>
      <xdr:colOff>25400</xdr:colOff>
      <xdr:row>64</xdr:row>
      <xdr:rowOff>137160</xdr:rowOff>
    </xdr:to>
    <xdr:cxnSp macro="">
      <xdr:nvCxnSpPr>
        <xdr:cNvPr id="441" name="直線コネクタ 440">
          <a:extLst>
            <a:ext uri="{FF2B5EF4-FFF2-40B4-BE49-F238E27FC236}">
              <a16:creationId xmlns:a16="http://schemas.microsoft.com/office/drawing/2014/main" id="{8076D88A-2CF8-40C9-963D-D2A1CC50E670}"/>
            </a:ext>
          </a:extLst>
        </xdr:cNvPr>
        <xdr:cNvCxnSpPr/>
      </xdr:nvCxnSpPr>
      <xdr:spPr>
        <a:xfrm>
          <a:off x="14287500" y="108661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105064</xdr:rowOff>
    </xdr:from>
    <xdr:ext cx="405111" cy="259045"/>
    <xdr:sp textlink="">
      <xdr:nvSpPr>
        <xdr:cNvPr id="442" name="【学校施設】&#10;有形固定資産減価償却率最大値テキスト">
          <a:extLst>
            <a:ext uri="{FF2B5EF4-FFF2-40B4-BE49-F238E27FC236}">
              <a16:creationId xmlns:a16="http://schemas.microsoft.com/office/drawing/2014/main" id="{61EEB154-A7D7-4B08-8595-7DA72BBCDE3C}"/>
            </a:ext>
          </a:extLst>
        </xdr:cNvPr>
        <xdr:cNvSpPr txBox="1"/>
      </xdr:nvSpPr>
      <xdr:spPr>
        <a:xfrm>
          <a:off x="14414500" y="91576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158387</xdr:rowOff>
    </xdr:from>
    <xdr:to>
      <xdr:col>86</xdr:col>
      <xdr:colOff>25400</xdr:colOff>
      <xdr:row>55</xdr:row>
      <xdr:rowOff>158387</xdr:rowOff>
    </xdr:to>
    <xdr:cxnSp macro="">
      <xdr:nvCxnSpPr>
        <xdr:cNvPr id="443" name="直線コネクタ 442">
          <a:extLst>
            <a:ext uri="{FF2B5EF4-FFF2-40B4-BE49-F238E27FC236}">
              <a16:creationId xmlns:a16="http://schemas.microsoft.com/office/drawing/2014/main" id="{B43B4687-0E05-4FDA-ABC9-BF6426042040}"/>
            </a:ext>
          </a:extLst>
        </xdr:cNvPr>
        <xdr:cNvCxnSpPr/>
      </xdr:nvCxnSpPr>
      <xdr:spPr>
        <a:xfrm>
          <a:off x="14287500" y="937858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102705</xdr:rowOff>
    </xdr:from>
    <xdr:ext cx="405111" cy="259045"/>
    <xdr:sp textlink="">
      <xdr:nvSpPr>
        <xdr:cNvPr id="444" name="【学校施設】&#10;有形固定資産減価償却率平均値テキスト">
          <a:extLst>
            <a:ext uri="{FF2B5EF4-FFF2-40B4-BE49-F238E27FC236}">
              <a16:creationId xmlns:a16="http://schemas.microsoft.com/office/drawing/2014/main" id="{B2C91C17-598F-4BB5-BC8E-CC9E08E26C0C}"/>
            </a:ext>
          </a:extLst>
        </xdr:cNvPr>
        <xdr:cNvSpPr txBox="1"/>
      </xdr:nvSpPr>
      <xdr:spPr>
        <a:xfrm>
          <a:off x="14414500" y="99934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79828</xdr:rowOff>
    </xdr:from>
    <xdr:to>
      <xdr:col>85</xdr:col>
      <xdr:colOff>177800</xdr:colOff>
      <xdr:row>61</xdr:row>
      <xdr:rowOff>9978</xdr:rowOff>
    </xdr:to>
    <xdr:sp textlink="">
      <xdr:nvSpPr>
        <xdr:cNvPr id="445" name="フローチャート: 判断 444">
          <a:extLst>
            <a:ext uri="{FF2B5EF4-FFF2-40B4-BE49-F238E27FC236}">
              <a16:creationId xmlns:a16="http://schemas.microsoft.com/office/drawing/2014/main" id="{1C5F41CB-60B9-4CE8-9660-F325E3E523F2}"/>
            </a:ext>
          </a:extLst>
        </xdr:cNvPr>
        <xdr:cNvSpPr/>
      </xdr:nvSpPr>
      <xdr:spPr>
        <a:xfrm>
          <a:off x="14325600" y="10138228"/>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50437</xdr:rowOff>
    </xdr:from>
    <xdr:to>
      <xdr:col>81</xdr:col>
      <xdr:colOff>101600</xdr:colOff>
      <xdr:row>60</xdr:row>
      <xdr:rowOff>152037</xdr:rowOff>
    </xdr:to>
    <xdr:sp textlink="">
      <xdr:nvSpPr>
        <xdr:cNvPr id="446" name="フローチャート: 判断 445">
          <a:extLst>
            <a:ext uri="{FF2B5EF4-FFF2-40B4-BE49-F238E27FC236}">
              <a16:creationId xmlns:a16="http://schemas.microsoft.com/office/drawing/2014/main" id="{DE8BD2ED-4395-4F68-8EA2-29D26F93B7D9}"/>
            </a:ext>
          </a:extLst>
        </xdr:cNvPr>
        <xdr:cNvSpPr/>
      </xdr:nvSpPr>
      <xdr:spPr>
        <a:xfrm>
          <a:off x="13578840" y="1010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169635</xdr:rowOff>
    </xdr:from>
    <xdr:to>
      <xdr:col>76</xdr:col>
      <xdr:colOff>165100</xdr:colOff>
      <xdr:row>60</xdr:row>
      <xdr:rowOff>99785</xdr:rowOff>
    </xdr:to>
    <xdr:sp textlink="">
      <xdr:nvSpPr>
        <xdr:cNvPr id="447" name="フローチャート: 判断 446">
          <a:extLst>
            <a:ext uri="{FF2B5EF4-FFF2-40B4-BE49-F238E27FC236}">
              <a16:creationId xmlns:a16="http://schemas.microsoft.com/office/drawing/2014/main" id="{9DCF8A78-1BFD-44CE-B63E-834A33B7BD04}"/>
            </a:ext>
          </a:extLst>
        </xdr:cNvPr>
        <xdr:cNvSpPr/>
      </xdr:nvSpPr>
      <xdr:spPr>
        <a:xfrm>
          <a:off x="12804140" y="1006039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169635</xdr:rowOff>
    </xdr:from>
    <xdr:to>
      <xdr:col>72</xdr:col>
      <xdr:colOff>38100</xdr:colOff>
      <xdr:row>60</xdr:row>
      <xdr:rowOff>99785</xdr:rowOff>
    </xdr:to>
    <xdr:sp textlink="">
      <xdr:nvSpPr>
        <xdr:cNvPr id="448" name="フローチャート: 判断 447">
          <a:extLst>
            <a:ext uri="{FF2B5EF4-FFF2-40B4-BE49-F238E27FC236}">
              <a16:creationId xmlns:a16="http://schemas.microsoft.com/office/drawing/2014/main" id="{7E2168E3-C2B7-4F7E-84E9-E7E1362FE9C1}"/>
            </a:ext>
          </a:extLst>
        </xdr:cNvPr>
        <xdr:cNvSpPr/>
      </xdr:nvSpPr>
      <xdr:spPr>
        <a:xfrm>
          <a:off x="12029440" y="1006039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101056</xdr:rowOff>
    </xdr:from>
    <xdr:to>
      <xdr:col>67</xdr:col>
      <xdr:colOff>101600</xdr:colOff>
      <xdr:row>60</xdr:row>
      <xdr:rowOff>31206</xdr:rowOff>
    </xdr:to>
    <xdr:sp textlink="">
      <xdr:nvSpPr>
        <xdr:cNvPr id="449" name="フローチャート: 判断 448">
          <a:extLst>
            <a:ext uri="{FF2B5EF4-FFF2-40B4-BE49-F238E27FC236}">
              <a16:creationId xmlns:a16="http://schemas.microsoft.com/office/drawing/2014/main" id="{75D938E1-87DF-4199-8AFC-5C13D234958A}"/>
            </a:ext>
          </a:extLst>
        </xdr:cNvPr>
        <xdr:cNvSpPr/>
      </xdr:nvSpPr>
      <xdr:spPr>
        <a:xfrm>
          <a:off x="11231880" y="999181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textlink="">
      <xdr:nvSpPr>
        <xdr:cNvPr id="450" name="テキスト ボックス 449">
          <a:extLst>
            <a:ext uri="{FF2B5EF4-FFF2-40B4-BE49-F238E27FC236}">
              <a16:creationId xmlns:a16="http://schemas.microsoft.com/office/drawing/2014/main" id="{1CE4ACEC-D598-4C04-8CC0-D3C7CBDDBD72}"/>
            </a:ext>
          </a:extLst>
        </xdr:cNvPr>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textlink="">
      <xdr:nvSpPr>
        <xdr:cNvPr id="451" name="テキスト ボックス 450">
          <a:extLst>
            <a:ext uri="{FF2B5EF4-FFF2-40B4-BE49-F238E27FC236}">
              <a16:creationId xmlns:a16="http://schemas.microsoft.com/office/drawing/2014/main" id="{E9C851A0-27D7-47D7-8D0A-E2E499E3F7C2}"/>
            </a:ext>
          </a:extLst>
        </xdr:cNvPr>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textlink="">
      <xdr:nvSpPr>
        <xdr:cNvPr id="452" name="テキスト ボックス 451">
          <a:extLst>
            <a:ext uri="{FF2B5EF4-FFF2-40B4-BE49-F238E27FC236}">
              <a16:creationId xmlns:a16="http://schemas.microsoft.com/office/drawing/2014/main" id="{47CAC17C-590B-45A5-811C-4352AA3D617F}"/>
            </a:ext>
          </a:extLst>
        </xdr:cNvPr>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textlink="">
      <xdr:nvSpPr>
        <xdr:cNvPr id="453" name="テキスト ボックス 452">
          <a:extLst>
            <a:ext uri="{FF2B5EF4-FFF2-40B4-BE49-F238E27FC236}">
              <a16:creationId xmlns:a16="http://schemas.microsoft.com/office/drawing/2014/main" id="{CC1193E2-0EC1-453A-A58B-1CD454AED9F1}"/>
            </a:ext>
          </a:extLst>
        </xdr:cNvPr>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textlink="">
      <xdr:nvSpPr>
        <xdr:cNvPr id="454" name="テキスト ボックス 453">
          <a:extLst>
            <a:ext uri="{FF2B5EF4-FFF2-40B4-BE49-F238E27FC236}">
              <a16:creationId xmlns:a16="http://schemas.microsoft.com/office/drawing/2014/main" id="{4302220C-45DF-4D66-9346-209FB359FA94}"/>
            </a:ext>
          </a:extLst>
        </xdr:cNvPr>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63</xdr:row>
      <xdr:rowOff>87993</xdr:rowOff>
    </xdr:from>
    <xdr:to>
      <xdr:col>85</xdr:col>
      <xdr:colOff>177800</xdr:colOff>
      <xdr:row>64</xdr:row>
      <xdr:rowOff>18143</xdr:rowOff>
    </xdr:to>
    <xdr:sp textlink="">
      <xdr:nvSpPr>
        <xdr:cNvPr id="455" name="楕円 454">
          <a:extLst>
            <a:ext uri="{FF2B5EF4-FFF2-40B4-BE49-F238E27FC236}">
              <a16:creationId xmlns:a16="http://schemas.microsoft.com/office/drawing/2014/main" id="{D40883EB-AB9D-46D2-A5A6-13C1FFE8AADB}"/>
            </a:ext>
          </a:extLst>
        </xdr:cNvPr>
        <xdr:cNvSpPr/>
      </xdr:nvSpPr>
      <xdr:spPr>
        <a:xfrm>
          <a:off x="14325600" y="10649313"/>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63</xdr:row>
      <xdr:rowOff>66420</xdr:rowOff>
    </xdr:from>
    <xdr:ext cx="405111" cy="259045"/>
    <xdr:sp textlink="">
      <xdr:nvSpPr>
        <xdr:cNvPr id="456" name="【学校施設】&#10;有形固定資産減価償却率該当値テキスト">
          <a:extLst>
            <a:ext uri="{FF2B5EF4-FFF2-40B4-BE49-F238E27FC236}">
              <a16:creationId xmlns:a16="http://schemas.microsoft.com/office/drawing/2014/main" id="{60CD2856-6374-420A-8E79-6C71817F2A94}"/>
            </a:ext>
          </a:extLst>
        </xdr:cNvPr>
        <xdr:cNvSpPr txBox="1"/>
      </xdr:nvSpPr>
      <xdr:spPr>
        <a:xfrm>
          <a:off x="14414500" y="106277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63</xdr:row>
      <xdr:rowOff>35741</xdr:rowOff>
    </xdr:from>
    <xdr:to>
      <xdr:col>81</xdr:col>
      <xdr:colOff>101600</xdr:colOff>
      <xdr:row>63</xdr:row>
      <xdr:rowOff>137341</xdr:rowOff>
    </xdr:to>
    <xdr:sp textlink="">
      <xdr:nvSpPr>
        <xdr:cNvPr id="457" name="楕円 456">
          <a:extLst>
            <a:ext uri="{FF2B5EF4-FFF2-40B4-BE49-F238E27FC236}">
              <a16:creationId xmlns:a16="http://schemas.microsoft.com/office/drawing/2014/main" id="{B7065FE9-D66E-4F73-AE42-CFFE1FC4817F}"/>
            </a:ext>
          </a:extLst>
        </xdr:cNvPr>
        <xdr:cNvSpPr/>
      </xdr:nvSpPr>
      <xdr:spPr>
        <a:xfrm>
          <a:off x="13578840" y="10597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86541</xdr:rowOff>
    </xdr:from>
    <xdr:to>
      <xdr:col>85</xdr:col>
      <xdr:colOff>127000</xdr:colOff>
      <xdr:row>63</xdr:row>
      <xdr:rowOff>138793</xdr:rowOff>
    </xdr:to>
    <xdr:cxnSp macro="">
      <xdr:nvCxnSpPr>
        <xdr:cNvPr id="458" name="直線コネクタ 457">
          <a:extLst>
            <a:ext uri="{FF2B5EF4-FFF2-40B4-BE49-F238E27FC236}">
              <a16:creationId xmlns:a16="http://schemas.microsoft.com/office/drawing/2014/main" id="{F6425D59-483D-4409-8B3A-7153164A9911}"/>
            </a:ext>
          </a:extLst>
        </xdr:cNvPr>
        <xdr:cNvCxnSpPr/>
      </xdr:nvCxnSpPr>
      <xdr:spPr>
        <a:xfrm>
          <a:off x="13629640" y="10647861"/>
          <a:ext cx="74676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161472</xdr:rowOff>
    </xdr:from>
    <xdr:to>
      <xdr:col>76</xdr:col>
      <xdr:colOff>165100</xdr:colOff>
      <xdr:row>63</xdr:row>
      <xdr:rowOff>91622</xdr:rowOff>
    </xdr:to>
    <xdr:sp textlink="">
      <xdr:nvSpPr>
        <xdr:cNvPr id="459" name="楕円 458">
          <a:extLst>
            <a:ext uri="{FF2B5EF4-FFF2-40B4-BE49-F238E27FC236}">
              <a16:creationId xmlns:a16="http://schemas.microsoft.com/office/drawing/2014/main" id="{6869381C-76B2-4847-91E6-1A51D9E65686}"/>
            </a:ext>
          </a:extLst>
        </xdr:cNvPr>
        <xdr:cNvSpPr/>
      </xdr:nvSpPr>
      <xdr:spPr>
        <a:xfrm>
          <a:off x="12804140" y="1055515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63</xdr:row>
      <xdr:rowOff>40822</xdr:rowOff>
    </xdr:from>
    <xdr:to>
      <xdr:col>81</xdr:col>
      <xdr:colOff>50800</xdr:colOff>
      <xdr:row>63</xdr:row>
      <xdr:rowOff>86541</xdr:rowOff>
    </xdr:to>
    <xdr:cxnSp macro="">
      <xdr:nvCxnSpPr>
        <xdr:cNvPr id="460" name="直線コネクタ 459">
          <a:extLst>
            <a:ext uri="{FF2B5EF4-FFF2-40B4-BE49-F238E27FC236}">
              <a16:creationId xmlns:a16="http://schemas.microsoft.com/office/drawing/2014/main" id="{19C3085E-5C26-4DBB-B379-E61540A7FF8C}"/>
            </a:ext>
          </a:extLst>
        </xdr:cNvPr>
        <xdr:cNvCxnSpPr/>
      </xdr:nvCxnSpPr>
      <xdr:spPr>
        <a:xfrm>
          <a:off x="12854940" y="10602142"/>
          <a:ext cx="7747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110853</xdr:rowOff>
    </xdr:from>
    <xdr:to>
      <xdr:col>72</xdr:col>
      <xdr:colOff>38100</xdr:colOff>
      <xdr:row>62</xdr:row>
      <xdr:rowOff>41003</xdr:rowOff>
    </xdr:to>
    <xdr:sp textlink="">
      <xdr:nvSpPr>
        <xdr:cNvPr id="461" name="楕円 460">
          <a:extLst>
            <a:ext uri="{FF2B5EF4-FFF2-40B4-BE49-F238E27FC236}">
              <a16:creationId xmlns:a16="http://schemas.microsoft.com/office/drawing/2014/main" id="{278F18BC-1990-4F4A-B588-B698C500CD85}"/>
            </a:ext>
          </a:extLst>
        </xdr:cNvPr>
        <xdr:cNvSpPr/>
      </xdr:nvSpPr>
      <xdr:spPr>
        <a:xfrm>
          <a:off x="12029440" y="1033689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161653</xdr:rowOff>
    </xdr:from>
    <xdr:to>
      <xdr:col>76</xdr:col>
      <xdr:colOff>114300</xdr:colOff>
      <xdr:row>63</xdr:row>
      <xdr:rowOff>40822</xdr:rowOff>
    </xdr:to>
    <xdr:cxnSp macro="">
      <xdr:nvCxnSpPr>
        <xdr:cNvPr id="462" name="直線コネクタ 461">
          <a:extLst>
            <a:ext uri="{FF2B5EF4-FFF2-40B4-BE49-F238E27FC236}">
              <a16:creationId xmlns:a16="http://schemas.microsoft.com/office/drawing/2014/main" id="{1652B236-93E9-422C-B70E-B3A1D0C623A9}"/>
            </a:ext>
          </a:extLst>
        </xdr:cNvPr>
        <xdr:cNvCxnSpPr/>
      </xdr:nvCxnSpPr>
      <xdr:spPr>
        <a:xfrm>
          <a:off x="12072620" y="10387693"/>
          <a:ext cx="782320" cy="2144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83094</xdr:rowOff>
    </xdr:from>
    <xdr:to>
      <xdr:col>67</xdr:col>
      <xdr:colOff>101600</xdr:colOff>
      <xdr:row>63</xdr:row>
      <xdr:rowOff>13244</xdr:rowOff>
    </xdr:to>
    <xdr:sp textlink="">
      <xdr:nvSpPr>
        <xdr:cNvPr id="463" name="楕円 462">
          <a:extLst>
            <a:ext uri="{FF2B5EF4-FFF2-40B4-BE49-F238E27FC236}">
              <a16:creationId xmlns:a16="http://schemas.microsoft.com/office/drawing/2014/main" id="{4CA00A46-07C4-41CC-9303-AF9E86C0A65A}"/>
            </a:ext>
          </a:extLst>
        </xdr:cNvPr>
        <xdr:cNvSpPr/>
      </xdr:nvSpPr>
      <xdr:spPr>
        <a:xfrm>
          <a:off x="11231880" y="1047677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161653</xdr:rowOff>
    </xdr:from>
    <xdr:to>
      <xdr:col>71</xdr:col>
      <xdr:colOff>177800</xdr:colOff>
      <xdr:row>62</xdr:row>
      <xdr:rowOff>133894</xdr:rowOff>
    </xdr:to>
    <xdr:cxnSp macro="">
      <xdr:nvCxnSpPr>
        <xdr:cNvPr id="464" name="直線コネクタ 463">
          <a:extLst>
            <a:ext uri="{FF2B5EF4-FFF2-40B4-BE49-F238E27FC236}">
              <a16:creationId xmlns:a16="http://schemas.microsoft.com/office/drawing/2014/main" id="{DB2068D7-A6A2-41B0-9DFA-268D77EAD67C}"/>
            </a:ext>
          </a:extLst>
        </xdr:cNvPr>
        <xdr:cNvCxnSpPr/>
      </xdr:nvCxnSpPr>
      <xdr:spPr>
        <a:xfrm flipV="1">
          <a:off x="11282680" y="10387693"/>
          <a:ext cx="789940" cy="139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168564</xdr:rowOff>
    </xdr:from>
    <xdr:ext cx="405111" cy="259045"/>
    <xdr:sp textlink="">
      <xdr:nvSpPr>
        <xdr:cNvPr id="465" name="n_1aveValue【学校施設】&#10;有形固定資産減価償却率">
          <a:extLst>
            <a:ext uri="{FF2B5EF4-FFF2-40B4-BE49-F238E27FC236}">
              <a16:creationId xmlns:a16="http://schemas.microsoft.com/office/drawing/2014/main" id="{A1B0FBFD-1D57-456A-9B47-BE768381677B}"/>
            </a:ext>
          </a:extLst>
        </xdr:cNvPr>
        <xdr:cNvSpPr txBox="1"/>
      </xdr:nvSpPr>
      <xdr:spPr>
        <a:xfrm>
          <a:off x="13437244" y="98916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116312</xdr:rowOff>
    </xdr:from>
    <xdr:ext cx="405111" cy="259045"/>
    <xdr:sp textlink="">
      <xdr:nvSpPr>
        <xdr:cNvPr id="466" name="n_2aveValue【学校施設】&#10;有形固定資産減価償却率">
          <a:extLst>
            <a:ext uri="{FF2B5EF4-FFF2-40B4-BE49-F238E27FC236}">
              <a16:creationId xmlns:a16="http://schemas.microsoft.com/office/drawing/2014/main" id="{4DDC9601-ACD3-437B-91DA-70B409DF91CD}"/>
            </a:ext>
          </a:extLst>
        </xdr:cNvPr>
        <xdr:cNvSpPr txBox="1"/>
      </xdr:nvSpPr>
      <xdr:spPr>
        <a:xfrm>
          <a:off x="12675244" y="9839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116312</xdr:rowOff>
    </xdr:from>
    <xdr:ext cx="405111" cy="259045"/>
    <xdr:sp textlink="">
      <xdr:nvSpPr>
        <xdr:cNvPr id="467" name="n_3aveValue【学校施設】&#10;有形固定資産減価償却率">
          <a:extLst>
            <a:ext uri="{FF2B5EF4-FFF2-40B4-BE49-F238E27FC236}">
              <a16:creationId xmlns:a16="http://schemas.microsoft.com/office/drawing/2014/main" id="{03AC50BE-B243-4A31-B34C-985F46E3F110}"/>
            </a:ext>
          </a:extLst>
        </xdr:cNvPr>
        <xdr:cNvSpPr txBox="1"/>
      </xdr:nvSpPr>
      <xdr:spPr>
        <a:xfrm>
          <a:off x="11900544" y="9839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47733</xdr:rowOff>
    </xdr:from>
    <xdr:ext cx="405111" cy="259045"/>
    <xdr:sp textlink="">
      <xdr:nvSpPr>
        <xdr:cNvPr id="468" name="n_4aveValue【学校施設】&#10;有形固定資産減価償却率">
          <a:extLst>
            <a:ext uri="{FF2B5EF4-FFF2-40B4-BE49-F238E27FC236}">
              <a16:creationId xmlns:a16="http://schemas.microsoft.com/office/drawing/2014/main" id="{29F71394-8954-44EE-B375-F5BB0A5AA078}"/>
            </a:ext>
          </a:extLst>
        </xdr:cNvPr>
        <xdr:cNvSpPr txBox="1"/>
      </xdr:nvSpPr>
      <xdr:spPr>
        <a:xfrm>
          <a:off x="11102984" y="97708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128468</xdr:rowOff>
    </xdr:from>
    <xdr:ext cx="405111" cy="259045"/>
    <xdr:sp textlink="">
      <xdr:nvSpPr>
        <xdr:cNvPr id="469" name="n_1mainValue【学校施設】&#10;有形固定資産減価償却率">
          <a:extLst>
            <a:ext uri="{FF2B5EF4-FFF2-40B4-BE49-F238E27FC236}">
              <a16:creationId xmlns:a16="http://schemas.microsoft.com/office/drawing/2014/main" id="{A95729C3-AF78-4DD2-836B-A012997FC924}"/>
            </a:ext>
          </a:extLst>
        </xdr:cNvPr>
        <xdr:cNvSpPr txBox="1"/>
      </xdr:nvSpPr>
      <xdr:spPr>
        <a:xfrm>
          <a:off x="13437244" y="10689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63</xdr:row>
      <xdr:rowOff>82749</xdr:rowOff>
    </xdr:from>
    <xdr:ext cx="405111" cy="259045"/>
    <xdr:sp textlink="">
      <xdr:nvSpPr>
        <xdr:cNvPr id="470" name="n_2mainValue【学校施設】&#10;有形固定資産減価償却率">
          <a:extLst>
            <a:ext uri="{FF2B5EF4-FFF2-40B4-BE49-F238E27FC236}">
              <a16:creationId xmlns:a16="http://schemas.microsoft.com/office/drawing/2014/main" id="{0BBB9C58-1D1A-4E6A-994C-D806673CCA2C}"/>
            </a:ext>
          </a:extLst>
        </xdr:cNvPr>
        <xdr:cNvSpPr txBox="1"/>
      </xdr:nvSpPr>
      <xdr:spPr>
        <a:xfrm>
          <a:off x="12675244" y="106440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32130</xdr:rowOff>
    </xdr:from>
    <xdr:ext cx="405111" cy="259045"/>
    <xdr:sp textlink="">
      <xdr:nvSpPr>
        <xdr:cNvPr id="471" name="n_3mainValue【学校施設】&#10;有形固定資産減価償却率">
          <a:extLst>
            <a:ext uri="{FF2B5EF4-FFF2-40B4-BE49-F238E27FC236}">
              <a16:creationId xmlns:a16="http://schemas.microsoft.com/office/drawing/2014/main" id="{572EB5F9-8730-4BE3-9274-B14306D14FE2}"/>
            </a:ext>
          </a:extLst>
        </xdr:cNvPr>
        <xdr:cNvSpPr txBox="1"/>
      </xdr:nvSpPr>
      <xdr:spPr>
        <a:xfrm>
          <a:off x="11900544" y="104258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63</xdr:row>
      <xdr:rowOff>4371</xdr:rowOff>
    </xdr:from>
    <xdr:ext cx="405111" cy="259045"/>
    <xdr:sp textlink="">
      <xdr:nvSpPr>
        <xdr:cNvPr id="472" name="n_4mainValue【学校施設】&#10;有形固定資産減価償却率">
          <a:extLst>
            <a:ext uri="{FF2B5EF4-FFF2-40B4-BE49-F238E27FC236}">
              <a16:creationId xmlns:a16="http://schemas.microsoft.com/office/drawing/2014/main" id="{0966D847-A5D7-44CE-8F6E-6E617CD661EC}"/>
            </a:ext>
          </a:extLst>
        </xdr:cNvPr>
        <xdr:cNvSpPr txBox="1"/>
      </xdr:nvSpPr>
      <xdr:spPr>
        <a:xfrm>
          <a:off x="11102984" y="1056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textlink="">
      <xdr:nvSpPr>
        <xdr:cNvPr id="473" name="正方形/長方形 472">
          <a:extLst>
            <a:ext uri="{FF2B5EF4-FFF2-40B4-BE49-F238E27FC236}">
              <a16:creationId xmlns:a16="http://schemas.microsoft.com/office/drawing/2014/main" id="{73CA91B5-356C-4585-9D78-41D2EF15129D}"/>
            </a:ext>
          </a:extLst>
        </xdr:cNvPr>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textlink="">
      <xdr:nvSpPr>
        <xdr:cNvPr id="474" name="正方形/長方形 473">
          <a:extLst>
            <a:ext uri="{FF2B5EF4-FFF2-40B4-BE49-F238E27FC236}">
              <a16:creationId xmlns:a16="http://schemas.microsoft.com/office/drawing/2014/main" id="{FED66B4D-DA18-403E-9DD4-241E2A8815F6}"/>
            </a:ext>
          </a:extLst>
        </xdr:cNvPr>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textlink="">
      <xdr:nvSpPr>
        <xdr:cNvPr id="475" name="正方形/長方形 474">
          <a:extLst>
            <a:ext uri="{FF2B5EF4-FFF2-40B4-BE49-F238E27FC236}">
              <a16:creationId xmlns:a16="http://schemas.microsoft.com/office/drawing/2014/main" id="{7E90687F-3245-455B-8463-DAEFACD5F647}"/>
            </a:ext>
          </a:extLst>
        </xdr:cNvPr>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textlink="">
      <xdr:nvSpPr>
        <xdr:cNvPr id="476" name="正方形/長方形 475">
          <a:extLst>
            <a:ext uri="{FF2B5EF4-FFF2-40B4-BE49-F238E27FC236}">
              <a16:creationId xmlns:a16="http://schemas.microsoft.com/office/drawing/2014/main" id="{F249D22C-68F4-40FE-8627-1935E2419FBB}"/>
            </a:ext>
          </a:extLst>
        </xdr:cNvPr>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textlink="">
      <xdr:nvSpPr>
        <xdr:cNvPr id="477" name="正方形/長方形 476">
          <a:extLst>
            <a:ext uri="{FF2B5EF4-FFF2-40B4-BE49-F238E27FC236}">
              <a16:creationId xmlns:a16="http://schemas.microsoft.com/office/drawing/2014/main" id="{2D5D9DA3-3B03-4F6E-A939-B9DF42519FD6}"/>
            </a:ext>
          </a:extLst>
        </xdr:cNvPr>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textlink="">
      <xdr:nvSpPr>
        <xdr:cNvPr id="478" name="正方形/長方形 477">
          <a:extLst>
            <a:ext uri="{FF2B5EF4-FFF2-40B4-BE49-F238E27FC236}">
              <a16:creationId xmlns:a16="http://schemas.microsoft.com/office/drawing/2014/main" id="{16E95CC2-F8D8-4E49-9634-1C453B53EF12}"/>
            </a:ext>
          </a:extLst>
        </xdr:cNvPr>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51</xdr:row>
      <xdr:rowOff>120650</xdr:rowOff>
    </xdr:from>
    <xdr:to>
      <xdr:col>116</xdr:col>
      <xdr:colOff>0</xdr:colOff>
      <xdr:row>53</xdr:row>
      <xdr:rowOff>31750</xdr:rowOff>
    </xdr:to>
    <xdr:sp textlink="">
      <xdr:nvSpPr>
        <xdr:cNvPr id="479" name="正方形/長方形 478">
          <a:extLst>
            <a:ext uri="{FF2B5EF4-FFF2-40B4-BE49-F238E27FC236}">
              <a16:creationId xmlns:a16="http://schemas.microsoft.com/office/drawing/2014/main" id="{7699A89B-16BA-4CC4-9C4C-C84C77042A35}"/>
            </a:ext>
          </a:extLst>
        </xdr:cNvPr>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textlink="">
      <xdr:nvSpPr>
        <xdr:cNvPr id="480" name="正方形/長方形 479">
          <a:extLst>
            <a:ext uri="{FF2B5EF4-FFF2-40B4-BE49-F238E27FC236}">
              <a16:creationId xmlns:a16="http://schemas.microsoft.com/office/drawing/2014/main" id="{0A21B61A-1D8C-4B3C-9818-F0A3A397B175}"/>
            </a:ext>
          </a:extLst>
        </xdr:cNvPr>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textlink="">
      <xdr:nvSpPr>
        <xdr:cNvPr id="481" name="テキスト ボックス 480">
          <a:extLst>
            <a:ext uri="{FF2B5EF4-FFF2-40B4-BE49-F238E27FC236}">
              <a16:creationId xmlns:a16="http://schemas.microsoft.com/office/drawing/2014/main" id="{4AEBFB79-F327-4A62-92D3-6C5C9DBFF82F}"/>
            </a:ext>
          </a:extLst>
        </xdr:cNvPr>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82" name="直線コネクタ 481">
          <a:extLst>
            <a:ext uri="{FF2B5EF4-FFF2-40B4-BE49-F238E27FC236}">
              <a16:creationId xmlns:a16="http://schemas.microsoft.com/office/drawing/2014/main" id="{E20F13CA-00B0-4B72-8316-4270F5F398EE}"/>
            </a:ext>
          </a:extLst>
        </xdr:cNvPr>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textlink="">
      <xdr:nvSpPr>
        <xdr:cNvPr id="483" name="テキスト ボックス 482">
          <a:extLst>
            <a:ext uri="{FF2B5EF4-FFF2-40B4-BE49-F238E27FC236}">
              <a16:creationId xmlns:a16="http://schemas.microsoft.com/office/drawing/2014/main" id="{3A66902F-47C5-418B-B992-0B339FC0D712}"/>
            </a:ext>
          </a:extLst>
        </xdr:cNvPr>
        <xdr:cNvSpPr txBox="1"/>
      </xdr:nvSpPr>
      <xdr:spPr>
        <a:xfrm>
          <a:off x="1569484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130628</xdr:rowOff>
    </xdr:from>
    <xdr:to>
      <xdr:col>120</xdr:col>
      <xdr:colOff>114300</xdr:colOff>
      <xdr:row>64</xdr:row>
      <xdr:rowOff>130628</xdr:rowOff>
    </xdr:to>
    <xdr:cxnSp macro="">
      <xdr:nvCxnSpPr>
        <xdr:cNvPr id="484" name="直線コネクタ 483">
          <a:extLst>
            <a:ext uri="{FF2B5EF4-FFF2-40B4-BE49-F238E27FC236}">
              <a16:creationId xmlns:a16="http://schemas.microsoft.com/office/drawing/2014/main" id="{DE1D9622-5D0E-45D6-80E7-172F38238EAB}"/>
            </a:ext>
          </a:extLst>
        </xdr:cNvPr>
        <xdr:cNvCxnSpPr/>
      </xdr:nvCxnSpPr>
      <xdr:spPr>
        <a:xfrm>
          <a:off x="1609344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textlink="">
      <xdr:nvSpPr>
        <xdr:cNvPr id="485" name="テキスト ボックス 484">
          <a:extLst>
            <a:ext uri="{FF2B5EF4-FFF2-40B4-BE49-F238E27FC236}">
              <a16:creationId xmlns:a16="http://schemas.microsoft.com/office/drawing/2014/main" id="{8F37C1EA-8F48-460B-A8ED-7693648CBED6}"/>
            </a:ext>
          </a:extLst>
        </xdr:cNvPr>
        <xdr:cNvSpPr txBox="1"/>
      </xdr:nvSpPr>
      <xdr:spPr>
        <a:xfrm>
          <a:off x="1569484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486" name="直線コネクタ 485">
          <a:extLst>
            <a:ext uri="{FF2B5EF4-FFF2-40B4-BE49-F238E27FC236}">
              <a16:creationId xmlns:a16="http://schemas.microsoft.com/office/drawing/2014/main" id="{B2E1AED3-CE6E-44F0-8A65-C18D56270181}"/>
            </a:ext>
          </a:extLst>
        </xdr:cNvPr>
        <xdr:cNvCxnSpPr/>
      </xdr:nvCxnSpPr>
      <xdr:spPr>
        <a:xfrm>
          <a:off x="1609344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textlink="">
      <xdr:nvSpPr>
        <xdr:cNvPr id="487" name="テキスト ボックス 486">
          <a:extLst>
            <a:ext uri="{FF2B5EF4-FFF2-40B4-BE49-F238E27FC236}">
              <a16:creationId xmlns:a16="http://schemas.microsoft.com/office/drawing/2014/main" id="{DBC37FA3-81A4-4200-9CBB-F69ED2929847}"/>
            </a:ext>
          </a:extLst>
        </xdr:cNvPr>
        <xdr:cNvSpPr txBox="1"/>
      </xdr:nvSpPr>
      <xdr:spPr>
        <a:xfrm>
          <a:off x="15694841" y="1039841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488" name="直線コネクタ 487">
          <a:extLst>
            <a:ext uri="{FF2B5EF4-FFF2-40B4-BE49-F238E27FC236}">
              <a16:creationId xmlns:a16="http://schemas.microsoft.com/office/drawing/2014/main" id="{0EC003A6-CA42-494C-87C7-D493D9A2626B}"/>
            </a:ext>
          </a:extLst>
        </xdr:cNvPr>
        <xdr:cNvCxnSpPr/>
      </xdr:nvCxnSpPr>
      <xdr:spPr>
        <a:xfrm>
          <a:off x="1609344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textlink="">
      <xdr:nvSpPr>
        <xdr:cNvPr id="489" name="テキスト ボックス 488">
          <a:extLst>
            <a:ext uri="{FF2B5EF4-FFF2-40B4-BE49-F238E27FC236}">
              <a16:creationId xmlns:a16="http://schemas.microsoft.com/office/drawing/2014/main" id="{2D484D22-66D6-4696-874C-21E467997EB3}"/>
            </a:ext>
          </a:extLst>
        </xdr:cNvPr>
        <xdr:cNvSpPr txBox="1"/>
      </xdr:nvSpPr>
      <xdr:spPr>
        <a:xfrm>
          <a:off x="15694841" y="100794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490" name="直線コネクタ 489">
          <a:extLst>
            <a:ext uri="{FF2B5EF4-FFF2-40B4-BE49-F238E27FC236}">
              <a16:creationId xmlns:a16="http://schemas.microsoft.com/office/drawing/2014/main" id="{BC51B6CB-5569-4D9A-B700-F07B2157B288}"/>
            </a:ext>
          </a:extLst>
        </xdr:cNvPr>
        <xdr:cNvCxnSpPr/>
      </xdr:nvCxnSpPr>
      <xdr:spPr>
        <a:xfrm>
          <a:off x="1609344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textlink="">
      <xdr:nvSpPr>
        <xdr:cNvPr id="491" name="テキスト ボックス 490">
          <a:extLst>
            <a:ext uri="{FF2B5EF4-FFF2-40B4-BE49-F238E27FC236}">
              <a16:creationId xmlns:a16="http://schemas.microsoft.com/office/drawing/2014/main" id="{87EAC9BD-D454-4964-9212-0CFA539F1071}"/>
            </a:ext>
          </a:extLst>
        </xdr:cNvPr>
        <xdr:cNvSpPr txBox="1"/>
      </xdr:nvSpPr>
      <xdr:spPr>
        <a:xfrm>
          <a:off x="15694841" y="976051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492" name="直線コネクタ 491">
          <a:extLst>
            <a:ext uri="{FF2B5EF4-FFF2-40B4-BE49-F238E27FC236}">
              <a16:creationId xmlns:a16="http://schemas.microsoft.com/office/drawing/2014/main" id="{6645A416-A95F-4471-98B0-BA6158E7BC5B}"/>
            </a:ext>
          </a:extLst>
        </xdr:cNvPr>
        <xdr:cNvCxnSpPr/>
      </xdr:nvCxnSpPr>
      <xdr:spPr>
        <a:xfrm>
          <a:off x="1609344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textlink="">
      <xdr:nvSpPr>
        <xdr:cNvPr id="493" name="テキスト ボックス 492">
          <a:extLst>
            <a:ext uri="{FF2B5EF4-FFF2-40B4-BE49-F238E27FC236}">
              <a16:creationId xmlns:a16="http://schemas.microsoft.com/office/drawing/2014/main" id="{3E1C1E00-BA2C-4392-AF7D-4325D40141D6}"/>
            </a:ext>
          </a:extLst>
        </xdr:cNvPr>
        <xdr:cNvSpPr txBox="1"/>
      </xdr:nvSpPr>
      <xdr:spPr>
        <a:xfrm>
          <a:off x="15694841" y="944156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494" name="直線コネクタ 493">
          <a:extLst>
            <a:ext uri="{FF2B5EF4-FFF2-40B4-BE49-F238E27FC236}">
              <a16:creationId xmlns:a16="http://schemas.microsoft.com/office/drawing/2014/main" id="{DD0776DF-B64A-4439-ACF3-78B72DC9C05C}"/>
            </a:ext>
          </a:extLst>
        </xdr:cNvPr>
        <xdr:cNvCxnSpPr/>
      </xdr:nvCxnSpPr>
      <xdr:spPr>
        <a:xfrm>
          <a:off x="1609344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textlink="">
      <xdr:nvSpPr>
        <xdr:cNvPr id="495" name="テキスト ボックス 494">
          <a:extLst>
            <a:ext uri="{FF2B5EF4-FFF2-40B4-BE49-F238E27FC236}">
              <a16:creationId xmlns:a16="http://schemas.microsoft.com/office/drawing/2014/main" id="{B4596CCD-BD23-4C50-8156-5E5190D00AA7}"/>
            </a:ext>
          </a:extLst>
        </xdr:cNvPr>
        <xdr:cNvSpPr txBox="1"/>
      </xdr:nvSpPr>
      <xdr:spPr>
        <a:xfrm>
          <a:off x="1569484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96" name="直線コネクタ 495">
          <a:extLst>
            <a:ext uri="{FF2B5EF4-FFF2-40B4-BE49-F238E27FC236}">
              <a16:creationId xmlns:a16="http://schemas.microsoft.com/office/drawing/2014/main" id="{D98A00BF-CFDE-45A0-8ECD-5218F491E3C9}"/>
            </a:ext>
          </a:extLst>
        </xdr:cNvPr>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textlink="">
      <xdr:nvSpPr>
        <xdr:cNvPr id="497" name="テキスト ボックス 496">
          <a:extLst>
            <a:ext uri="{FF2B5EF4-FFF2-40B4-BE49-F238E27FC236}">
              <a16:creationId xmlns:a16="http://schemas.microsoft.com/office/drawing/2014/main" id="{C9E586BC-3E2A-499E-A569-E4DE0489494F}"/>
            </a:ext>
          </a:extLst>
        </xdr:cNvPr>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textlink="">
      <xdr:nvSpPr>
        <xdr:cNvPr id="498" name="【学校施設】&#10;一人当たり面積グラフ枠">
          <a:extLst>
            <a:ext uri="{FF2B5EF4-FFF2-40B4-BE49-F238E27FC236}">
              <a16:creationId xmlns:a16="http://schemas.microsoft.com/office/drawing/2014/main" id="{C331F3D1-51D9-40C4-88BF-94F77609B2BA}"/>
            </a:ext>
          </a:extLst>
        </xdr:cNvPr>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120831</xdr:rowOff>
    </xdr:from>
    <xdr:to>
      <xdr:col>116</xdr:col>
      <xdr:colOff>62864</xdr:colOff>
      <xdr:row>64</xdr:row>
      <xdr:rowOff>98951</xdr:rowOff>
    </xdr:to>
    <xdr:cxnSp macro="">
      <xdr:nvCxnSpPr>
        <xdr:cNvPr id="499" name="直線コネクタ 498">
          <a:extLst>
            <a:ext uri="{FF2B5EF4-FFF2-40B4-BE49-F238E27FC236}">
              <a16:creationId xmlns:a16="http://schemas.microsoft.com/office/drawing/2014/main" id="{CD22F561-2D8B-40B7-AF48-17157F5DC618}"/>
            </a:ext>
          </a:extLst>
        </xdr:cNvPr>
        <xdr:cNvCxnSpPr/>
      </xdr:nvCxnSpPr>
      <xdr:spPr>
        <a:xfrm flipV="1">
          <a:off x="19509104" y="9341031"/>
          <a:ext cx="0" cy="14868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102778</xdr:rowOff>
    </xdr:from>
    <xdr:ext cx="469744" cy="259045"/>
    <xdr:sp textlink="">
      <xdr:nvSpPr>
        <xdr:cNvPr id="500" name="【学校施設】&#10;一人当たり面積最小値テキスト">
          <a:extLst>
            <a:ext uri="{FF2B5EF4-FFF2-40B4-BE49-F238E27FC236}">
              <a16:creationId xmlns:a16="http://schemas.microsoft.com/office/drawing/2014/main" id="{EDE8C09A-628B-4957-8E8E-406E2F5F722A}"/>
            </a:ext>
          </a:extLst>
        </xdr:cNvPr>
        <xdr:cNvSpPr txBox="1"/>
      </xdr:nvSpPr>
      <xdr:spPr>
        <a:xfrm>
          <a:off x="19547840" y="10831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98951</xdr:rowOff>
    </xdr:from>
    <xdr:to>
      <xdr:col>116</xdr:col>
      <xdr:colOff>152400</xdr:colOff>
      <xdr:row>64</xdr:row>
      <xdr:rowOff>98951</xdr:rowOff>
    </xdr:to>
    <xdr:cxnSp macro="">
      <xdr:nvCxnSpPr>
        <xdr:cNvPr id="501" name="直線コネクタ 500">
          <a:extLst>
            <a:ext uri="{FF2B5EF4-FFF2-40B4-BE49-F238E27FC236}">
              <a16:creationId xmlns:a16="http://schemas.microsoft.com/office/drawing/2014/main" id="{6C98D188-6CA4-4533-B957-4F39448B8737}"/>
            </a:ext>
          </a:extLst>
        </xdr:cNvPr>
        <xdr:cNvCxnSpPr/>
      </xdr:nvCxnSpPr>
      <xdr:spPr>
        <a:xfrm>
          <a:off x="19443700" y="1082791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67508</xdr:rowOff>
    </xdr:from>
    <xdr:ext cx="469744" cy="259045"/>
    <xdr:sp textlink="">
      <xdr:nvSpPr>
        <xdr:cNvPr id="502" name="【学校施設】&#10;一人当たり面積最大値テキスト">
          <a:extLst>
            <a:ext uri="{FF2B5EF4-FFF2-40B4-BE49-F238E27FC236}">
              <a16:creationId xmlns:a16="http://schemas.microsoft.com/office/drawing/2014/main" id="{FECB3CEE-4F3B-4B08-88A9-A77963AB70ED}"/>
            </a:ext>
          </a:extLst>
        </xdr:cNvPr>
        <xdr:cNvSpPr txBox="1"/>
      </xdr:nvSpPr>
      <xdr:spPr>
        <a:xfrm>
          <a:off x="19547840" y="9120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120831</xdr:rowOff>
    </xdr:from>
    <xdr:to>
      <xdr:col>116</xdr:col>
      <xdr:colOff>152400</xdr:colOff>
      <xdr:row>55</xdr:row>
      <xdr:rowOff>120831</xdr:rowOff>
    </xdr:to>
    <xdr:cxnSp macro="">
      <xdr:nvCxnSpPr>
        <xdr:cNvPr id="503" name="直線コネクタ 502">
          <a:extLst>
            <a:ext uri="{FF2B5EF4-FFF2-40B4-BE49-F238E27FC236}">
              <a16:creationId xmlns:a16="http://schemas.microsoft.com/office/drawing/2014/main" id="{4F739155-A20E-40D2-A80A-D871295EA452}"/>
            </a:ext>
          </a:extLst>
        </xdr:cNvPr>
        <xdr:cNvCxnSpPr/>
      </xdr:nvCxnSpPr>
      <xdr:spPr>
        <a:xfrm>
          <a:off x="19443700" y="934103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58945</xdr:rowOff>
    </xdr:from>
    <xdr:ext cx="469744" cy="259045"/>
    <xdr:sp textlink="">
      <xdr:nvSpPr>
        <xdr:cNvPr id="504" name="【学校施設】&#10;一人当たり面積平均値テキスト">
          <a:extLst>
            <a:ext uri="{FF2B5EF4-FFF2-40B4-BE49-F238E27FC236}">
              <a16:creationId xmlns:a16="http://schemas.microsoft.com/office/drawing/2014/main" id="{6B981929-2278-4FFD-A415-8C0A299BBB6B}"/>
            </a:ext>
          </a:extLst>
        </xdr:cNvPr>
        <xdr:cNvSpPr txBox="1"/>
      </xdr:nvSpPr>
      <xdr:spPr>
        <a:xfrm>
          <a:off x="19547840" y="101173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36068</xdr:rowOff>
    </xdr:from>
    <xdr:to>
      <xdr:col>116</xdr:col>
      <xdr:colOff>114300</xdr:colOff>
      <xdr:row>61</xdr:row>
      <xdr:rowOff>137668</xdr:rowOff>
    </xdr:to>
    <xdr:sp textlink="">
      <xdr:nvSpPr>
        <xdr:cNvPr id="505" name="フローチャート: 判断 504">
          <a:extLst>
            <a:ext uri="{FF2B5EF4-FFF2-40B4-BE49-F238E27FC236}">
              <a16:creationId xmlns:a16="http://schemas.microsoft.com/office/drawing/2014/main" id="{C3ED8572-9E2A-483D-9DEB-22EA03166B9E}"/>
            </a:ext>
          </a:extLst>
        </xdr:cNvPr>
        <xdr:cNvSpPr/>
      </xdr:nvSpPr>
      <xdr:spPr>
        <a:xfrm>
          <a:off x="19458940" y="10262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34761</xdr:rowOff>
    </xdr:from>
    <xdr:to>
      <xdr:col>112</xdr:col>
      <xdr:colOff>38100</xdr:colOff>
      <xdr:row>61</xdr:row>
      <xdr:rowOff>136361</xdr:rowOff>
    </xdr:to>
    <xdr:sp textlink="">
      <xdr:nvSpPr>
        <xdr:cNvPr id="506" name="フローチャート: 判断 505">
          <a:extLst>
            <a:ext uri="{FF2B5EF4-FFF2-40B4-BE49-F238E27FC236}">
              <a16:creationId xmlns:a16="http://schemas.microsoft.com/office/drawing/2014/main" id="{6896A634-1081-4FDB-BEFA-BC143DEF3F9E}"/>
            </a:ext>
          </a:extLst>
        </xdr:cNvPr>
        <xdr:cNvSpPr/>
      </xdr:nvSpPr>
      <xdr:spPr>
        <a:xfrm>
          <a:off x="18735040" y="1026080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55009</xdr:rowOff>
    </xdr:from>
    <xdr:to>
      <xdr:col>107</xdr:col>
      <xdr:colOff>101600</xdr:colOff>
      <xdr:row>61</xdr:row>
      <xdr:rowOff>156609</xdr:rowOff>
    </xdr:to>
    <xdr:sp textlink="">
      <xdr:nvSpPr>
        <xdr:cNvPr id="507" name="フローチャート: 判断 506">
          <a:extLst>
            <a:ext uri="{FF2B5EF4-FFF2-40B4-BE49-F238E27FC236}">
              <a16:creationId xmlns:a16="http://schemas.microsoft.com/office/drawing/2014/main" id="{E722B45B-D1D1-414B-A615-16D6A2C27DE6}"/>
            </a:ext>
          </a:extLst>
        </xdr:cNvPr>
        <xdr:cNvSpPr/>
      </xdr:nvSpPr>
      <xdr:spPr>
        <a:xfrm>
          <a:off x="17937480" y="10281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7656</xdr:rowOff>
    </xdr:from>
    <xdr:to>
      <xdr:col>102</xdr:col>
      <xdr:colOff>165100</xdr:colOff>
      <xdr:row>61</xdr:row>
      <xdr:rowOff>109256</xdr:rowOff>
    </xdr:to>
    <xdr:sp textlink="">
      <xdr:nvSpPr>
        <xdr:cNvPr id="508" name="フローチャート: 判断 507">
          <a:extLst>
            <a:ext uri="{FF2B5EF4-FFF2-40B4-BE49-F238E27FC236}">
              <a16:creationId xmlns:a16="http://schemas.microsoft.com/office/drawing/2014/main" id="{0AA0F48A-12DB-403E-8B5B-964BD064724B}"/>
            </a:ext>
          </a:extLst>
        </xdr:cNvPr>
        <xdr:cNvSpPr/>
      </xdr:nvSpPr>
      <xdr:spPr>
        <a:xfrm>
          <a:off x="17162780" y="10233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60</xdr:row>
      <xdr:rowOff>151347</xdr:rowOff>
    </xdr:from>
    <xdr:to>
      <xdr:col>98</xdr:col>
      <xdr:colOff>38100</xdr:colOff>
      <xdr:row>61</xdr:row>
      <xdr:rowOff>81497</xdr:rowOff>
    </xdr:to>
    <xdr:sp textlink="">
      <xdr:nvSpPr>
        <xdr:cNvPr id="509" name="フローチャート: 判断 508">
          <a:extLst>
            <a:ext uri="{FF2B5EF4-FFF2-40B4-BE49-F238E27FC236}">
              <a16:creationId xmlns:a16="http://schemas.microsoft.com/office/drawing/2014/main" id="{9A66266B-C786-425B-A59A-CCE6B4C700AD}"/>
            </a:ext>
          </a:extLst>
        </xdr:cNvPr>
        <xdr:cNvSpPr/>
      </xdr:nvSpPr>
      <xdr:spPr>
        <a:xfrm>
          <a:off x="16388080" y="1020974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textlink="">
      <xdr:nvSpPr>
        <xdr:cNvPr id="510" name="テキスト ボックス 509">
          <a:extLst>
            <a:ext uri="{FF2B5EF4-FFF2-40B4-BE49-F238E27FC236}">
              <a16:creationId xmlns:a16="http://schemas.microsoft.com/office/drawing/2014/main" id="{39955554-E587-46D4-81A8-7177684E59D5}"/>
            </a:ext>
          </a:extLst>
        </xdr:cNvPr>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textlink="">
      <xdr:nvSpPr>
        <xdr:cNvPr id="511" name="テキスト ボックス 510">
          <a:extLst>
            <a:ext uri="{FF2B5EF4-FFF2-40B4-BE49-F238E27FC236}">
              <a16:creationId xmlns:a16="http://schemas.microsoft.com/office/drawing/2014/main" id="{4EABFF5D-4AAE-42CD-9E28-AB23879B4908}"/>
            </a:ext>
          </a:extLst>
        </xdr:cNvPr>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textlink="">
      <xdr:nvSpPr>
        <xdr:cNvPr id="512" name="テキスト ボックス 511">
          <a:extLst>
            <a:ext uri="{FF2B5EF4-FFF2-40B4-BE49-F238E27FC236}">
              <a16:creationId xmlns:a16="http://schemas.microsoft.com/office/drawing/2014/main" id="{767A2CC4-F878-4FCD-BB08-B90DD466AC51}"/>
            </a:ext>
          </a:extLst>
        </xdr:cNvPr>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textlink="">
      <xdr:nvSpPr>
        <xdr:cNvPr id="513" name="テキスト ボックス 512">
          <a:extLst>
            <a:ext uri="{FF2B5EF4-FFF2-40B4-BE49-F238E27FC236}">
              <a16:creationId xmlns:a16="http://schemas.microsoft.com/office/drawing/2014/main" id="{769B693F-8E97-4DCC-9E92-87B8F7C39D9C}"/>
            </a:ext>
          </a:extLst>
        </xdr:cNvPr>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textlink="">
      <xdr:nvSpPr>
        <xdr:cNvPr id="514" name="テキスト ボックス 513">
          <a:extLst>
            <a:ext uri="{FF2B5EF4-FFF2-40B4-BE49-F238E27FC236}">
              <a16:creationId xmlns:a16="http://schemas.microsoft.com/office/drawing/2014/main" id="{A38EA441-1665-4C39-BBE3-A4660FBE5551}"/>
            </a:ext>
          </a:extLst>
        </xdr:cNvPr>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108893</xdr:rowOff>
    </xdr:from>
    <xdr:to>
      <xdr:col>116</xdr:col>
      <xdr:colOff>114300</xdr:colOff>
      <xdr:row>63</xdr:row>
      <xdr:rowOff>39043</xdr:rowOff>
    </xdr:to>
    <xdr:sp textlink="">
      <xdr:nvSpPr>
        <xdr:cNvPr id="515" name="楕円 514">
          <a:extLst>
            <a:ext uri="{FF2B5EF4-FFF2-40B4-BE49-F238E27FC236}">
              <a16:creationId xmlns:a16="http://schemas.microsoft.com/office/drawing/2014/main" id="{8DE5CCCB-EFD9-47F6-B956-037BFBCFB5FE}"/>
            </a:ext>
          </a:extLst>
        </xdr:cNvPr>
        <xdr:cNvSpPr/>
      </xdr:nvSpPr>
      <xdr:spPr>
        <a:xfrm>
          <a:off x="19458940" y="1050257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87320</xdr:rowOff>
    </xdr:from>
    <xdr:ext cx="469744" cy="259045"/>
    <xdr:sp textlink="">
      <xdr:nvSpPr>
        <xdr:cNvPr id="516" name="【学校施設】&#10;一人当たり面積該当値テキスト">
          <a:extLst>
            <a:ext uri="{FF2B5EF4-FFF2-40B4-BE49-F238E27FC236}">
              <a16:creationId xmlns:a16="http://schemas.microsoft.com/office/drawing/2014/main" id="{810A3C43-BD4D-4337-A779-81EE00AEC260}"/>
            </a:ext>
          </a:extLst>
        </xdr:cNvPr>
        <xdr:cNvSpPr txBox="1"/>
      </xdr:nvSpPr>
      <xdr:spPr>
        <a:xfrm>
          <a:off x="19547840" y="104810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119344</xdr:rowOff>
    </xdr:from>
    <xdr:to>
      <xdr:col>112</xdr:col>
      <xdr:colOff>38100</xdr:colOff>
      <xdr:row>63</xdr:row>
      <xdr:rowOff>49494</xdr:rowOff>
    </xdr:to>
    <xdr:sp textlink="">
      <xdr:nvSpPr>
        <xdr:cNvPr id="517" name="楕円 516">
          <a:extLst>
            <a:ext uri="{FF2B5EF4-FFF2-40B4-BE49-F238E27FC236}">
              <a16:creationId xmlns:a16="http://schemas.microsoft.com/office/drawing/2014/main" id="{8C46A646-DF4C-417E-A6BD-42B34497989D}"/>
            </a:ext>
          </a:extLst>
        </xdr:cNvPr>
        <xdr:cNvSpPr/>
      </xdr:nvSpPr>
      <xdr:spPr>
        <a:xfrm>
          <a:off x="18735040" y="1051302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159693</xdr:rowOff>
    </xdr:from>
    <xdr:to>
      <xdr:col>116</xdr:col>
      <xdr:colOff>63500</xdr:colOff>
      <xdr:row>62</xdr:row>
      <xdr:rowOff>170144</xdr:rowOff>
    </xdr:to>
    <xdr:cxnSp macro="">
      <xdr:nvCxnSpPr>
        <xdr:cNvPr id="518" name="直線コネクタ 517">
          <a:extLst>
            <a:ext uri="{FF2B5EF4-FFF2-40B4-BE49-F238E27FC236}">
              <a16:creationId xmlns:a16="http://schemas.microsoft.com/office/drawing/2014/main" id="{229E5DFC-A483-4F6A-95F2-2283CC13A270}"/>
            </a:ext>
          </a:extLst>
        </xdr:cNvPr>
        <xdr:cNvCxnSpPr/>
      </xdr:nvCxnSpPr>
      <xdr:spPr>
        <a:xfrm flipV="1">
          <a:off x="18778220" y="10553373"/>
          <a:ext cx="731520" cy="10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129141</xdr:rowOff>
    </xdr:from>
    <xdr:to>
      <xdr:col>107</xdr:col>
      <xdr:colOff>101600</xdr:colOff>
      <xdr:row>63</xdr:row>
      <xdr:rowOff>59291</xdr:rowOff>
    </xdr:to>
    <xdr:sp textlink="">
      <xdr:nvSpPr>
        <xdr:cNvPr id="519" name="楕円 518">
          <a:extLst>
            <a:ext uri="{FF2B5EF4-FFF2-40B4-BE49-F238E27FC236}">
              <a16:creationId xmlns:a16="http://schemas.microsoft.com/office/drawing/2014/main" id="{9C1AEDE9-FF82-43FB-9BC4-ACB44B740DAB}"/>
            </a:ext>
          </a:extLst>
        </xdr:cNvPr>
        <xdr:cNvSpPr/>
      </xdr:nvSpPr>
      <xdr:spPr>
        <a:xfrm>
          <a:off x="17937480" y="1052282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170144</xdr:rowOff>
    </xdr:from>
    <xdr:to>
      <xdr:col>111</xdr:col>
      <xdr:colOff>177800</xdr:colOff>
      <xdr:row>63</xdr:row>
      <xdr:rowOff>8491</xdr:rowOff>
    </xdr:to>
    <xdr:cxnSp macro="">
      <xdr:nvCxnSpPr>
        <xdr:cNvPr id="520" name="直線コネクタ 519">
          <a:extLst>
            <a:ext uri="{FF2B5EF4-FFF2-40B4-BE49-F238E27FC236}">
              <a16:creationId xmlns:a16="http://schemas.microsoft.com/office/drawing/2014/main" id="{9698ACDE-E48D-4DED-95E0-0772D3465975}"/>
            </a:ext>
          </a:extLst>
        </xdr:cNvPr>
        <xdr:cNvCxnSpPr/>
      </xdr:nvCxnSpPr>
      <xdr:spPr>
        <a:xfrm flipV="1">
          <a:off x="17988280" y="10563824"/>
          <a:ext cx="789940" cy="59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126855</xdr:rowOff>
    </xdr:from>
    <xdr:to>
      <xdr:col>102</xdr:col>
      <xdr:colOff>165100</xdr:colOff>
      <xdr:row>63</xdr:row>
      <xdr:rowOff>57005</xdr:rowOff>
    </xdr:to>
    <xdr:sp textlink="">
      <xdr:nvSpPr>
        <xdr:cNvPr id="521" name="楕円 520">
          <a:extLst>
            <a:ext uri="{FF2B5EF4-FFF2-40B4-BE49-F238E27FC236}">
              <a16:creationId xmlns:a16="http://schemas.microsoft.com/office/drawing/2014/main" id="{D0D5AFFD-9C30-439B-BBD6-9C1D5DD1FD91}"/>
            </a:ext>
          </a:extLst>
        </xdr:cNvPr>
        <xdr:cNvSpPr/>
      </xdr:nvSpPr>
      <xdr:spPr>
        <a:xfrm>
          <a:off x="17162780" y="1052053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6205</xdr:rowOff>
    </xdr:from>
    <xdr:to>
      <xdr:col>107</xdr:col>
      <xdr:colOff>50800</xdr:colOff>
      <xdr:row>63</xdr:row>
      <xdr:rowOff>8491</xdr:rowOff>
    </xdr:to>
    <xdr:cxnSp macro="">
      <xdr:nvCxnSpPr>
        <xdr:cNvPr id="522" name="直線コネクタ 521">
          <a:extLst>
            <a:ext uri="{FF2B5EF4-FFF2-40B4-BE49-F238E27FC236}">
              <a16:creationId xmlns:a16="http://schemas.microsoft.com/office/drawing/2014/main" id="{AE7927B2-9791-42BA-B41F-215303EDBE54}"/>
            </a:ext>
          </a:extLst>
        </xdr:cNvPr>
        <xdr:cNvCxnSpPr/>
      </xdr:nvCxnSpPr>
      <xdr:spPr>
        <a:xfrm>
          <a:off x="17213580" y="10567525"/>
          <a:ext cx="7747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80482</xdr:rowOff>
    </xdr:from>
    <xdr:to>
      <xdr:col>98</xdr:col>
      <xdr:colOff>38100</xdr:colOff>
      <xdr:row>63</xdr:row>
      <xdr:rowOff>10632</xdr:rowOff>
    </xdr:to>
    <xdr:sp textlink="">
      <xdr:nvSpPr>
        <xdr:cNvPr id="523" name="楕円 522">
          <a:extLst>
            <a:ext uri="{FF2B5EF4-FFF2-40B4-BE49-F238E27FC236}">
              <a16:creationId xmlns:a16="http://schemas.microsoft.com/office/drawing/2014/main" id="{87B9F58E-C2A9-499E-B0F4-F8C8942E8807}"/>
            </a:ext>
          </a:extLst>
        </xdr:cNvPr>
        <xdr:cNvSpPr/>
      </xdr:nvSpPr>
      <xdr:spPr>
        <a:xfrm>
          <a:off x="16388080" y="1047416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131282</xdr:rowOff>
    </xdr:from>
    <xdr:to>
      <xdr:col>102</xdr:col>
      <xdr:colOff>114300</xdr:colOff>
      <xdr:row>63</xdr:row>
      <xdr:rowOff>6205</xdr:rowOff>
    </xdr:to>
    <xdr:cxnSp macro="">
      <xdr:nvCxnSpPr>
        <xdr:cNvPr id="524" name="直線コネクタ 523">
          <a:extLst>
            <a:ext uri="{FF2B5EF4-FFF2-40B4-BE49-F238E27FC236}">
              <a16:creationId xmlns:a16="http://schemas.microsoft.com/office/drawing/2014/main" id="{A489D3D6-ECED-48E7-8BB2-75336F7BA3F7}"/>
            </a:ext>
          </a:extLst>
        </xdr:cNvPr>
        <xdr:cNvCxnSpPr/>
      </xdr:nvCxnSpPr>
      <xdr:spPr>
        <a:xfrm>
          <a:off x="16431260" y="10524962"/>
          <a:ext cx="782320" cy="42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152888</xdr:rowOff>
    </xdr:from>
    <xdr:ext cx="469744" cy="259045"/>
    <xdr:sp textlink="">
      <xdr:nvSpPr>
        <xdr:cNvPr id="525" name="n_1aveValue【学校施設】&#10;一人当たり面積">
          <a:extLst>
            <a:ext uri="{FF2B5EF4-FFF2-40B4-BE49-F238E27FC236}">
              <a16:creationId xmlns:a16="http://schemas.microsoft.com/office/drawing/2014/main" id="{FBD2D792-ECB0-4B96-8BED-D1BEB25A6A2C}"/>
            </a:ext>
          </a:extLst>
        </xdr:cNvPr>
        <xdr:cNvSpPr txBox="1"/>
      </xdr:nvSpPr>
      <xdr:spPr>
        <a:xfrm>
          <a:off x="18561127" y="10043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1686</xdr:rowOff>
    </xdr:from>
    <xdr:ext cx="469744" cy="259045"/>
    <xdr:sp textlink="">
      <xdr:nvSpPr>
        <xdr:cNvPr id="526" name="n_2aveValue【学校施設】&#10;一人当たり面積">
          <a:extLst>
            <a:ext uri="{FF2B5EF4-FFF2-40B4-BE49-F238E27FC236}">
              <a16:creationId xmlns:a16="http://schemas.microsoft.com/office/drawing/2014/main" id="{C9EC36A0-E682-4B39-BAA6-F1714F252087}"/>
            </a:ext>
          </a:extLst>
        </xdr:cNvPr>
        <xdr:cNvSpPr txBox="1"/>
      </xdr:nvSpPr>
      <xdr:spPr>
        <a:xfrm>
          <a:off x="17776267" y="10060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125783</xdr:rowOff>
    </xdr:from>
    <xdr:ext cx="469744" cy="259045"/>
    <xdr:sp textlink="">
      <xdr:nvSpPr>
        <xdr:cNvPr id="527" name="n_3aveValue【学校施設】&#10;一人当たり面積">
          <a:extLst>
            <a:ext uri="{FF2B5EF4-FFF2-40B4-BE49-F238E27FC236}">
              <a16:creationId xmlns:a16="http://schemas.microsoft.com/office/drawing/2014/main" id="{D304B8AD-B88C-49D1-9927-3A24DECE69E0}"/>
            </a:ext>
          </a:extLst>
        </xdr:cNvPr>
        <xdr:cNvSpPr txBox="1"/>
      </xdr:nvSpPr>
      <xdr:spPr>
        <a:xfrm>
          <a:off x="17001567" y="10016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98024</xdr:rowOff>
    </xdr:from>
    <xdr:ext cx="469744" cy="259045"/>
    <xdr:sp textlink="">
      <xdr:nvSpPr>
        <xdr:cNvPr id="528" name="n_4aveValue【学校施設】&#10;一人当たり面積">
          <a:extLst>
            <a:ext uri="{FF2B5EF4-FFF2-40B4-BE49-F238E27FC236}">
              <a16:creationId xmlns:a16="http://schemas.microsoft.com/office/drawing/2014/main" id="{BEE5A3AB-53A5-49B8-8F34-69F58F5C27EC}"/>
            </a:ext>
          </a:extLst>
        </xdr:cNvPr>
        <xdr:cNvSpPr txBox="1"/>
      </xdr:nvSpPr>
      <xdr:spPr>
        <a:xfrm>
          <a:off x="16226867" y="99887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40621</xdr:rowOff>
    </xdr:from>
    <xdr:ext cx="469744" cy="259045"/>
    <xdr:sp textlink="">
      <xdr:nvSpPr>
        <xdr:cNvPr id="529" name="n_1mainValue【学校施設】&#10;一人当たり面積">
          <a:extLst>
            <a:ext uri="{FF2B5EF4-FFF2-40B4-BE49-F238E27FC236}">
              <a16:creationId xmlns:a16="http://schemas.microsoft.com/office/drawing/2014/main" id="{097D9F1F-4415-4FBE-ACAD-B8345BDCAD0B}"/>
            </a:ext>
          </a:extLst>
        </xdr:cNvPr>
        <xdr:cNvSpPr txBox="1"/>
      </xdr:nvSpPr>
      <xdr:spPr>
        <a:xfrm>
          <a:off x="18561127" y="10601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50418</xdr:rowOff>
    </xdr:from>
    <xdr:ext cx="469744" cy="259045"/>
    <xdr:sp textlink="">
      <xdr:nvSpPr>
        <xdr:cNvPr id="530" name="n_2mainValue【学校施設】&#10;一人当たり面積">
          <a:extLst>
            <a:ext uri="{FF2B5EF4-FFF2-40B4-BE49-F238E27FC236}">
              <a16:creationId xmlns:a16="http://schemas.microsoft.com/office/drawing/2014/main" id="{7F74ACCC-47F3-4C89-96B5-B04C90C8A9D0}"/>
            </a:ext>
          </a:extLst>
        </xdr:cNvPr>
        <xdr:cNvSpPr txBox="1"/>
      </xdr:nvSpPr>
      <xdr:spPr>
        <a:xfrm>
          <a:off x="17776267" y="10611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48132</xdr:rowOff>
    </xdr:from>
    <xdr:ext cx="469744" cy="259045"/>
    <xdr:sp textlink="">
      <xdr:nvSpPr>
        <xdr:cNvPr id="531" name="n_3mainValue【学校施設】&#10;一人当たり面積">
          <a:extLst>
            <a:ext uri="{FF2B5EF4-FFF2-40B4-BE49-F238E27FC236}">
              <a16:creationId xmlns:a16="http://schemas.microsoft.com/office/drawing/2014/main" id="{FBA6AEB0-EAD5-4A7D-B3BB-EA5C2A4C8308}"/>
            </a:ext>
          </a:extLst>
        </xdr:cNvPr>
        <xdr:cNvSpPr txBox="1"/>
      </xdr:nvSpPr>
      <xdr:spPr>
        <a:xfrm>
          <a:off x="17001567" y="106094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1759</xdr:rowOff>
    </xdr:from>
    <xdr:ext cx="469744" cy="259045"/>
    <xdr:sp textlink="">
      <xdr:nvSpPr>
        <xdr:cNvPr id="532" name="n_4mainValue【学校施設】&#10;一人当たり面積">
          <a:extLst>
            <a:ext uri="{FF2B5EF4-FFF2-40B4-BE49-F238E27FC236}">
              <a16:creationId xmlns:a16="http://schemas.microsoft.com/office/drawing/2014/main" id="{92365004-BBED-4F4D-ADFC-88DBBEEA3C95}"/>
            </a:ext>
          </a:extLst>
        </xdr:cNvPr>
        <xdr:cNvSpPr txBox="1"/>
      </xdr:nvSpPr>
      <xdr:spPr>
        <a:xfrm>
          <a:off x="16226867" y="105630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textlink="">
      <xdr:nvSpPr>
        <xdr:cNvPr id="533" name="正方形/長方形 532">
          <a:extLst>
            <a:ext uri="{FF2B5EF4-FFF2-40B4-BE49-F238E27FC236}">
              <a16:creationId xmlns:a16="http://schemas.microsoft.com/office/drawing/2014/main" id="{1B03AD2F-B05D-4726-BE34-D917900A9344}"/>
            </a:ext>
          </a:extLst>
        </xdr:cNvPr>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textlink="">
      <xdr:nvSpPr>
        <xdr:cNvPr id="534" name="正方形/長方形 533">
          <a:extLst>
            <a:ext uri="{FF2B5EF4-FFF2-40B4-BE49-F238E27FC236}">
              <a16:creationId xmlns:a16="http://schemas.microsoft.com/office/drawing/2014/main" id="{D3CF3DFE-1B05-49DA-B902-307417C4B7B3}"/>
            </a:ext>
          </a:extLst>
        </xdr:cNvPr>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textlink="">
      <xdr:nvSpPr>
        <xdr:cNvPr id="535" name="正方形/長方形 534">
          <a:extLst>
            <a:ext uri="{FF2B5EF4-FFF2-40B4-BE49-F238E27FC236}">
              <a16:creationId xmlns:a16="http://schemas.microsoft.com/office/drawing/2014/main" id="{6D7E7DF6-8CB7-4BAA-B547-A4AD413B96FC}"/>
            </a:ext>
          </a:extLst>
        </xdr:cNvPr>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textlink="">
      <xdr:nvSpPr>
        <xdr:cNvPr id="536" name="正方形/長方形 535">
          <a:extLst>
            <a:ext uri="{FF2B5EF4-FFF2-40B4-BE49-F238E27FC236}">
              <a16:creationId xmlns:a16="http://schemas.microsoft.com/office/drawing/2014/main" id="{9D9902D6-AFDA-41D0-95C5-DD1B74A9A6E5}"/>
            </a:ext>
          </a:extLst>
        </xdr:cNvPr>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textlink="">
      <xdr:nvSpPr>
        <xdr:cNvPr id="537" name="正方形/長方形 536">
          <a:extLst>
            <a:ext uri="{FF2B5EF4-FFF2-40B4-BE49-F238E27FC236}">
              <a16:creationId xmlns:a16="http://schemas.microsoft.com/office/drawing/2014/main" id="{EB3E6C4E-5C00-4BDB-9DF4-266B7577117D}"/>
            </a:ext>
          </a:extLst>
        </xdr:cNvPr>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textlink="">
      <xdr:nvSpPr>
        <xdr:cNvPr id="538" name="正方形/長方形 537">
          <a:extLst>
            <a:ext uri="{FF2B5EF4-FFF2-40B4-BE49-F238E27FC236}">
              <a16:creationId xmlns:a16="http://schemas.microsoft.com/office/drawing/2014/main" id="{77661C5E-A598-4ABC-AF0D-C55B3748CDF6}"/>
            </a:ext>
          </a:extLst>
        </xdr:cNvPr>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73</xdr:row>
      <xdr:rowOff>158750</xdr:rowOff>
    </xdr:from>
    <xdr:to>
      <xdr:col>85</xdr:col>
      <xdr:colOff>63500</xdr:colOff>
      <xdr:row>75</xdr:row>
      <xdr:rowOff>69850</xdr:rowOff>
    </xdr:to>
    <xdr:sp textlink="">
      <xdr:nvSpPr>
        <xdr:cNvPr id="539" name="正方形/長方形 538">
          <a:extLst>
            <a:ext uri="{FF2B5EF4-FFF2-40B4-BE49-F238E27FC236}">
              <a16:creationId xmlns:a16="http://schemas.microsoft.com/office/drawing/2014/main" id="{DDAC9B86-B0B4-4078-B322-7832F1E818C3}"/>
            </a:ext>
          </a:extLst>
        </xdr:cNvPr>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textlink="">
      <xdr:nvSpPr>
        <xdr:cNvPr id="540" name="正方形/長方形 539">
          <a:extLst>
            <a:ext uri="{FF2B5EF4-FFF2-40B4-BE49-F238E27FC236}">
              <a16:creationId xmlns:a16="http://schemas.microsoft.com/office/drawing/2014/main" id="{83FFBE97-FECD-40DD-8199-59A3E7B75DB0}"/>
            </a:ext>
          </a:extLst>
        </xdr:cNvPr>
        <xdr:cNvSpPr/>
      </xdr:nvSpPr>
      <xdr:spPr>
        <a:xfrm>
          <a:off x="10960100" y="1266825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textlink="">
      <xdr:nvSpPr>
        <xdr:cNvPr id="541" name="正方形/長方形 540">
          <a:extLst>
            <a:ext uri="{FF2B5EF4-FFF2-40B4-BE49-F238E27FC236}">
              <a16:creationId xmlns:a16="http://schemas.microsoft.com/office/drawing/2014/main" id="{05280388-802C-45D6-9058-21191F24EAF7}"/>
            </a:ext>
          </a:extLst>
        </xdr:cNvPr>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textlink="">
      <xdr:nvSpPr>
        <xdr:cNvPr id="542" name="正方形/長方形 541">
          <a:extLst>
            <a:ext uri="{FF2B5EF4-FFF2-40B4-BE49-F238E27FC236}">
              <a16:creationId xmlns:a16="http://schemas.microsoft.com/office/drawing/2014/main" id="{AA7AB094-3F28-4E1F-BC16-9E2CF3C6B291}"/>
            </a:ext>
          </a:extLst>
        </xdr:cNvPr>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textlink="">
      <xdr:nvSpPr>
        <xdr:cNvPr id="543" name="正方形/長方形 542">
          <a:extLst>
            <a:ext uri="{FF2B5EF4-FFF2-40B4-BE49-F238E27FC236}">
              <a16:creationId xmlns:a16="http://schemas.microsoft.com/office/drawing/2014/main" id="{C0549981-838D-44A6-BAFF-997FEE2F889A}"/>
            </a:ext>
          </a:extLst>
        </xdr:cNvPr>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textlink="">
      <xdr:nvSpPr>
        <xdr:cNvPr id="544" name="正方形/長方形 543">
          <a:extLst>
            <a:ext uri="{FF2B5EF4-FFF2-40B4-BE49-F238E27FC236}">
              <a16:creationId xmlns:a16="http://schemas.microsoft.com/office/drawing/2014/main" id="{29180668-8565-4680-B272-A95AC466FA7D}"/>
            </a:ext>
          </a:extLst>
        </xdr:cNvPr>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textlink="">
      <xdr:nvSpPr>
        <xdr:cNvPr id="545" name="正方形/長方形 544">
          <a:extLst>
            <a:ext uri="{FF2B5EF4-FFF2-40B4-BE49-F238E27FC236}">
              <a16:creationId xmlns:a16="http://schemas.microsoft.com/office/drawing/2014/main" id="{97DFC4E9-485A-42A5-AE4B-27E07CF8F4B9}"/>
            </a:ext>
          </a:extLst>
        </xdr:cNvPr>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textlink="">
      <xdr:nvSpPr>
        <xdr:cNvPr id="546" name="正方形/長方形 545">
          <a:extLst>
            <a:ext uri="{FF2B5EF4-FFF2-40B4-BE49-F238E27FC236}">
              <a16:creationId xmlns:a16="http://schemas.microsoft.com/office/drawing/2014/main" id="{F9A155EC-4135-4BBD-A700-67C5FC11E5D0}"/>
            </a:ext>
          </a:extLst>
        </xdr:cNvPr>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73</xdr:row>
      <xdr:rowOff>158750</xdr:rowOff>
    </xdr:from>
    <xdr:to>
      <xdr:col>116</xdr:col>
      <xdr:colOff>0</xdr:colOff>
      <xdr:row>75</xdr:row>
      <xdr:rowOff>69850</xdr:rowOff>
    </xdr:to>
    <xdr:sp textlink="">
      <xdr:nvSpPr>
        <xdr:cNvPr id="547" name="正方形/長方形 546">
          <a:extLst>
            <a:ext uri="{FF2B5EF4-FFF2-40B4-BE49-F238E27FC236}">
              <a16:creationId xmlns:a16="http://schemas.microsoft.com/office/drawing/2014/main" id="{884C408A-6520-4CD9-8B6B-0F8EA5E32BD3}"/>
            </a:ext>
          </a:extLst>
        </xdr:cNvPr>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textlink="">
      <xdr:nvSpPr>
        <xdr:cNvPr id="548" name="正方形/長方形 547">
          <a:extLst>
            <a:ext uri="{FF2B5EF4-FFF2-40B4-BE49-F238E27FC236}">
              <a16:creationId xmlns:a16="http://schemas.microsoft.com/office/drawing/2014/main" id="{927C4A89-01B7-41C3-BD10-773D554908B2}"/>
            </a:ext>
          </a:extLst>
        </xdr:cNvPr>
        <xdr:cNvSpPr/>
      </xdr:nvSpPr>
      <xdr:spPr>
        <a:xfrm>
          <a:off x="16093440" y="1266825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textlink="">
      <xdr:nvSpPr>
        <xdr:cNvPr id="549" name="正方形/長方形 548">
          <a:extLst>
            <a:ext uri="{FF2B5EF4-FFF2-40B4-BE49-F238E27FC236}">
              <a16:creationId xmlns:a16="http://schemas.microsoft.com/office/drawing/2014/main" id="{106BEE34-1A4E-490F-99B7-CBA609F2A9A0}"/>
            </a:ext>
          </a:extLst>
        </xdr:cNvPr>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textlink="">
      <xdr:nvSpPr>
        <xdr:cNvPr id="550" name="正方形/長方形 549">
          <a:extLst>
            <a:ext uri="{FF2B5EF4-FFF2-40B4-BE49-F238E27FC236}">
              <a16:creationId xmlns:a16="http://schemas.microsoft.com/office/drawing/2014/main" id="{BAD8FFC6-C649-413B-8FA0-B102043C811E}"/>
            </a:ext>
          </a:extLst>
        </xdr:cNvPr>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textlink="">
      <xdr:nvSpPr>
        <xdr:cNvPr id="551" name="正方形/長方形 550">
          <a:extLst>
            <a:ext uri="{FF2B5EF4-FFF2-40B4-BE49-F238E27FC236}">
              <a16:creationId xmlns:a16="http://schemas.microsoft.com/office/drawing/2014/main" id="{2F3520C6-62F1-4053-B34D-652925D059C1}"/>
            </a:ext>
          </a:extLst>
        </xdr:cNvPr>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textlink="">
      <xdr:nvSpPr>
        <xdr:cNvPr id="552" name="正方形/長方形 551">
          <a:extLst>
            <a:ext uri="{FF2B5EF4-FFF2-40B4-BE49-F238E27FC236}">
              <a16:creationId xmlns:a16="http://schemas.microsoft.com/office/drawing/2014/main" id="{CF11CABD-E454-4935-A6E6-33C62EC73FCB}"/>
            </a:ext>
          </a:extLst>
        </xdr:cNvPr>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textlink="">
      <xdr:nvSpPr>
        <xdr:cNvPr id="553" name="正方形/長方形 552">
          <a:extLst>
            <a:ext uri="{FF2B5EF4-FFF2-40B4-BE49-F238E27FC236}">
              <a16:creationId xmlns:a16="http://schemas.microsoft.com/office/drawing/2014/main" id="{80033608-15D0-40DF-9F41-3949F34C96CF}"/>
            </a:ext>
          </a:extLst>
        </xdr:cNvPr>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textlink="">
      <xdr:nvSpPr>
        <xdr:cNvPr id="554" name="正方形/長方形 553">
          <a:extLst>
            <a:ext uri="{FF2B5EF4-FFF2-40B4-BE49-F238E27FC236}">
              <a16:creationId xmlns:a16="http://schemas.microsoft.com/office/drawing/2014/main" id="{CEE5FA79-0DB3-4010-8C17-2FD856861241}"/>
            </a:ext>
          </a:extLst>
        </xdr:cNvPr>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96</xdr:row>
      <xdr:rowOff>25400</xdr:rowOff>
    </xdr:from>
    <xdr:to>
      <xdr:col>85</xdr:col>
      <xdr:colOff>63500</xdr:colOff>
      <xdr:row>97</xdr:row>
      <xdr:rowOff>107950</xdr:rowOff>
    </xdr:to>
    <xdr:sp textlink="">
      <xdr:nvSpPr>
        <xdr:cNvPr id="555" name="正方形/長方形 554">
          <a:extLst>
            <a:ext uri="{FF2B5EF4-FFF2-40B4-BE49-F238E27FC236}">
              <a16:creationId xmlns:a16="http://schemas.microsoft.com/office/drawing/2014/main" id="{147872AE-F047-4214-B2F8-2697744CAF5A}"/>
            </a:ext>
          </a:extLst>
        </xdr:cNvPr>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textlink="">
      <xdr:nvSpPr>
        <xdr:cNvPr id="556" name="正方形/長方形 555">
          <a:extLst>
            <a:ext uri="{FF2B5EF4-FFF2-40B4-BE49-F238E27FC236}">
              <a16:creationId xmlns:a16="http://schemas.microsoft.com/office/drawing/2014/main" id="{0C40D11D-4571-43E8-B5E7-D3C1D40819A4}"/>
            </a:ext>
          </a:extLst>
        </xdr:cNvPr>
        <xdr:cNvSpPr/>
      </xdr:nvSpPr>
      <xdr:spPr>
        <a:xfrm>
          <a:off x="1096010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textlink="">
      <xdr:nvSpPr>
        <xdr:cNvPr id="557" name="正方形/長方形 556">
          <a:extLst>
            <a:ext uri="{FF2B5EF4-FFF2-40B4-BE49-F238E27FC236}">
              <a16:creationId xmlns:a16="http://schemas.microsoft.com/office/drawing/2014/main" id="{4E460FFA-BECA-4EC3-ADC1-3A1D971D9CCC}"/>
            </a:ext>
          </a:extLst>
        </xdr:cNvPr>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textlink="">
      <xdr:nvSpPr>
        <xdr:cNvPr id="558" name="正方形/長方形 557">
          <a:extLst>
            <a:ext uri="{FF2B5EF4-FFF2-40B4-BE49-F238E27FC236}">
              <a16:creationId xmlns:a16="http://schemas.microsoft.com/office/drawing/2014/main" id="{4E0CA152-0CB8-492C-A2FD-5CF54B66DD2A}"/>
            </a:ext>
          </a:extLst>
        </xdr:cNvPr>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textlink="">
      <xdr:nvSpPr>
        <xdr:cNvPr id="559" name="正方形/長方形 558">
          <a:extLst>
            <a:ext uri="{FF2B5EF4-FFF2-40B4-BE49-F238E27FC236}">
              <a16:creationId xmlns:a16="http://schemas.microsoft.com/office/drawing/2014/main" id="{1A6C6C16-FAF6-415A-AB04-9A503E61D689}"/>
            </a:ext>
          </a:extLst>
        </xdr:cNvPr>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textlink="">
      <xdr:nvSpPr>
        <xdr:cNvPr id="560" name="正方形/長方形 559">
          <a:extLst>
            <a:ext uri="{FF2B5EF4-FFF2-40B4-BE49-F238E27FC236}">
              <a16:creationId xmlns:a16="http://schemas.microsoft.com/office/drawing/2014/main" id="{A47FD0B7-9AAE-422C-876D-05DF3C07DDE4}"/>
            </a:ext>
          </a:extLst>
        </xdr:cNvPr>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textlink="">
      <xdr:nvSpPr>
        <xdr:cNvPr id="561" name="正方形/長方形 560">
          <a:extLst>
            <a:ext uri="{FF2B5EF4-FFF2-40B4-BE49-F238E27FC236}">
              <a16:creationId xmlns:a16="http://schemas.microsoft.com/office/drawing/2014/main" id="{DA2ED2AF-8F64-4A5B-ADF4-A27BFE0225EC}"/>
            </a:ext>
          </a:extLst>
        </xdr:cNvPr>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textlink="">
      <xdr:nvSpPr>
        <xdr:cNvPr id="562" name="正方形/長方形 561">
          <a:extLst>
            <a:ext uri="{FF2B5EF4-FFF2-40B4-BE49-F238E27FC236}">
              <a16:creationId xmlns:a16="http://schemas.microsoft.com/office/drawing/2014/main" id="{A3A2BC2E-9017-4A2E-B06B-C8006FFEFC54}"/>
            </a:ext>
          </a:extLst>
        </xdr:cNvPr>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96</xdr:row>
      <xdr:rowOff>25400</xdr:rowOff>
    </xdr:from>
    <xdr:to>
      <xdr:col>116</xdr:col>
      <xdr:colOff>0</xdr:colOff>
      <xdr:row>97</xdr:row>
      <xdr:rowOff>107950</xdr:rowOff>
    </xdr:to>
    <xdr:sp textlink="">
      <xdr:nvSpPr>
        <xdr:cNvPr id="563" name="正方形/長方形 562">
          <a:extLst>
            <a:ext uri="{FF2B5EF4-FFF2-40B4-BE49-F238E27FC236}">
              <a16:creationId xmlns:a16="http://schemas.microsoft.com/office/drawing/2014/main" id="{22059A7B-1188-41C6-8B77-64261AA35DF1}"/>
            </a:ext>
          </a:extLst>
        </xdr:cNvPr>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textlink="">
      <xdr:nvSpPr>
        <xdr:cNvPr id="564" name="正方形/長方形 563">
          <a:extLst>
            <a:ext uri="{FF2B5EF4-FFF2-40B4-BE49-F238E27FC236}">
              <a16:creationId xmlns:a16="http://schemas.microsoft.com/office/drawing/2014/main" id="{906DA473-C8E4-4CE0-956D-127CED3BFBBC}"/>
            </a:ext>
          </a:extLst>
        </xdr:cNvPr>
        <xdr:cNvSpPr/>
      </xdr:nvSpPr>
      <xdr:spPr>
        <a:xfrm>
          <a:off x="1609344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textlink="">
      <xdr:nvSpPr>
        <xdr:cNvPr id="565" name="正方形/長方形 564">
          <a:extLst>
            <a:ext uri="{FF2B5EF4-FFF2-40B4-BE49-F238E27FC236}">
              <a16:creationId xmlns:a16="http://schemas.microsoft.com/office/drawing/2014/main" id="{3E1D5A19-2FA2-4E49-9895-FE845FF79204}"/>
            </a:ext>
          </a:extLst>
        </xdr:cNvPr>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textlink="">
      <xdr:nvSpPr>
        <xdr:cNvPr id="566" name="正方形/長方形 565">
          <a:extLst>
            <a:ext uri="{FF2B5EF4-FFF2-40B4-BE49-F238E27FC236}">
              <a16:creationId xmlns:a16="http://schemas.microsoft.com/office/drawing/2014/main" id="{08691C61-6E07-4739-8DDC-B14C7F081DA4}"/>
            </a:ext>
          </a:extLst>
        </xdr:cNvPr>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textlink="" fLocksText="0">
      <xdr:nvSpPr>
        <xdr:cNvPr id="567" name="テキスト ボックス 566">
          <a:extLst>
            <a:ext uri="{FF2B5EF4-FFF2-40B4-BE49-F238E27FC236}">
              <a16:creationId xmlns:a16="http://schemas.microsoft.com/office/drawing/2014/main" id="{D9D49D7D-B7E0-405A-A7CD-3D0147795030}"/>
            </a:ext>
          </a:extLst>
        </xdr:cNvPr>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類似団体と比較し、減価償却率が高い施設が多く、今後は計画的な改修や更新が必要となってくる。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特に</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学校施設</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については、中学校施設を主に償却率が</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85.0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％となっていることから、多古町学校施設長寿命化計画に基づき、今後重点的に長寿命化対策を講じていくか、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または将来的に建て直しを図るか等を十分に検討していく必要がある。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また、廃校になった施設については民間企業への賃貸借を行っており、日本語学校やグランピング施設へと活用されている。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認定こども園・幼稚園・保育所</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については、平成２５年度に建築されたこども園によるものであり、平均よりも大幅に低い償却率となっている。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7F2B6920-26BA-4DA9-B98D-A86B25A2E380}"/>
            </a:ext>
          </a:extLst>
        </xdr:cNvPr>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textlink="">
      <xdr:nvSpPr>
        <xdr:cNvPr id="3" name="正方形/長方形 2">
          <a:extLst>
            <a:ext uri="{FF2B5EF4-FFF2-40B4-BE49-F238E27FC236}">
              <a16:creationId xmlns:a16="http://schemas.microsoft.com/office/drawing/2014/main" id="{72B6B544-3E33-4C90-A469-BB7183089E7F}"/>
            </a:ext>
          </a:extLst>
        </xdr:cNvPr>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textlink="">
      <xdr:nvSpPr>
        <xdr:cNvPr id="4" name="正方形/長方形 3">
          <a:extLst>
            <a:ext uri="{FF2B5EF4-FFF2-40B4-BE49-F238E27FC236}">
              <a16:creationId xmlns:a16="http://schemas.microsoft.com/office/drawing/2014/main" id="{920D532C-3558-4C37-BEC8-EADC020C257F}"/>
            </a:ext>
          </a:extLst>
        </xdr:cNvPr>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textlink="">
      <xdr:nvSpPr>
        <xdr:cNvPr id="5" name="正方形/長方形 4">
          <a:extLst>
            <a:ext uri="{FF2B5EF4-FFF2-40B4-BE49-F238E27FC236}">
              <a16:creationId xmlns:a16="http://schemas.microsoft.com/office/drawing/2014/main" id="{E20924C5-0F1C-4461-9923-1D8570B9F54D}"/>
            </a:ext>
          </a:extLst>
        </xdr:cNvPr>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千葉県多古町</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1A28C648-7E69-4A8E-AB2E-7922B2A45C4D}"/>
            </a:ext>
          </a:extLst>
        </xdr:cNvPr>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3CF94372-BA04-4668-8AAF-451E65AA3897}"/>
            </a:ext>
          </a:extLst>
        </xdr:cNvPr>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E990E26B-BB28-463F-871F-4E5B9C906716}"/>
            </a:ext>
          </a:extLst>
        </xdr:cNvPr>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0161E7E5-2DCC-4A0A-81BD-3CD5F2B85C81}"/>
            </a:ext>
          </a:extLst>
        </xdr:cNvPr>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12077FA1-31FD-4A1C-B87B-160AFACA4211}"/>
            </a:ext>
          </a:extLst>
        </xdr:cNvPr>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textlink="">
      <xdr:nvSpPr>
        <xdr:cNvPr id="11" name="正方形/長方形 10">
          <a:extLst>
            <a:ext uri="{FF2B5EF4-FFF2-40B4-BE49-F238E27FC236}">
              <a16:creationId xmlns:a16="http://schemas.microsoft.com/office/drawing/2014/main" id="{FAF98E21-8C6A-45BF-B483-199DAF4961E9}"/>
            </a:ext>
          </a:extLst>
        </xdr:cNvPr>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13,588
13,013
72.80
8,764,966
8,236,308
486,176
4,682,364
3,248,365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287DB21F-8254-4C49-9DBA-7D0698353CC1}"/>
            </a:ext>
          </a:extLst>
        </xdr:cNvPr>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D8B5CCD9-3189-4A69-BD6D-08CEDA99D6B7}"/>
            </a:ext>
          </a:extLst>
        </xdr:cNvPr>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A00B8502-4FE8-4F1C-8D4F-241D3B31B127}"/>
            </a:ext>
          </a:extLst>
        </xdr:cNvPr>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5.9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1150769E-9B9D-4E7B-B825-C6FBB81BB710}"/>
            </a:ext>
          </a:extLst>
        </xdr:cNvPr>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F6FA06B7-1D43-4CE3-AEC5-DF398C6690EE}"/>
            </a:ext>
          </a:extLst>
        </xdr:cNvPr>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textlink="">
      <xdr:nvSpPr>
        <xdr:cNvPr id="17" name="正方形/長方形 16">
          <a:extLst>
            <a:ext uri="{FF2B5EF4-FFF2-40B4-BE49-F238E27FC236}">
              <a16:creationId xmlns:a16="http://schemas.microsoft.com/office/drawing/2014/main" id="{1B2CAAB0-9239-47EC-B64C-8FE236850982}"/>
            </a:ext>
          </a:extLst>
        </xdr:cNvPr>
        <xdr:cNvSpPr/>
      </xdr:nvSpPr>
      <xdr:spPr>
        <a:xfrm>
          <a:off x="6329680" y="1676400"/>
          <a:ext cx="30175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Ⅲ</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textlink="">
      <xdr:nvSpPr>
        <xdr:cNvPr id="18" name="角丸四角形 17">
          <a:extLst>
            <a:ext uri="{FF2B5EF4-FFF2-40B4-BE49-F238E27FC236}">
              <a16:creationId xmlns:a16="http://schemas.microsoft.com/office/drawing/2014/main" id="{E7FC5422-7B1C-4370-8596-C15025BF2F97}"/>
            </a:ext>
          </a:extLst>
        </xdr:cNvPr>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textlink="">
      <xdr:nvSpPr>
        <xdr:cNvPr id="19" name="正方形/長方形 18">
          <a:extLst>
            <a:ext uri="{FF2B5EF4-FFF2-40B4-BE49-F238E27FC236}">
              <a16:creationId xmlns:a16="http://schemas.microsoft.com/office/drawing/2014/main" id="{C5D527A6-3800-4A64-8C7F-6E5EBE64DE54}"/>
            </a:ext>
          </a:extLst>
        </xdr:cNvPr>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textlink="">
      <xdr:nvSpPr>
        <xdr:cNvPr id="20" name="正方形/長方形 19">
          <a:extLst>
            <a:ext uri="{FF2B5EF4-FFF2-40B4-BE49-F238E27FC236}">
              <a16:creationId xmlns:a16="http://schemas.microsoft.com/office/drawing/2014/main" id="{DDB2E454-F90B-43B1-89C6-BE77FDD3C078}"/>
            </a:ext>
          </a:extLst>
        </xdr:cNvPr>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AFBF575F-9C56-42F0-91BA-86883B89FA67}"/>
            </a:ext>
          </a:extLst>
        </xdr:cNvPr>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6B7077E-1389-41D4-8F15-867677CD4647}"/>
            </a:ext>
          </a:extLst>
        </xdr:cNvPr>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textlink="">
      <xdr:nvSpPr>
        <xdr:cNvPr id="23" name="楕円 22">
          <a:extLst>
            <a:ext uri="{FF2B5EF4-FFF2-40B4-BE49-F238E27FC236}">
              <a16:creationId xmlns:a16="http://schemas.microsoft.com/office/drawing/2014/main" id="{7119B0BA-B9E7-4217-81A8-0C8564EE65A8}"/>
            </a:ext>
          </a:extLst>
        </xdr:cNvPr>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textlink="">
      <xdr:nvSpPr>
        <xdr:cNvPr id="24" name="フローチャート: 判断 23">
          <a:extLst>
            <a:ext uri="{FF2B5EF4-FFF2-40B4-BE49-F238E27FC236}">
              <a16:creationId xmlns:a16="http://schemas.microsoft.com/office/drawing/2014/main" id="{AB7B20C5-F08D-4F1A-A1B9-48025BBFEBCD}"/>
            </a:ext>
          </a:extLst>
        </xdr:cNvPr>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A4DC50AA-C901-44DC-BE8F-C92F6B9C58FC}"/>
            </a:ext>
          </a:extLst>
        </xdr:cNvPr>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91145CF-4E33-4520-A348-83F16D8BF681}"/>
            </a:ext>
          </a:extLst>
        </xdr:cNvPr>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4430AC98-3E63-41AF-A34B-67F2646C4DB0}"/>
            </a:ext>
          </a:extLst>
        </xdr:cNvPr>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D4B581C6-65B8-406C-B3CB-68313C7A892A}"/>
            </a:ext>
          </a:extLst>
        </xdr:cNvPr>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textlink="">
      <xdr:nvSpPr>
        <xdr:cNvPr id="29" name="テキスト ボックス 28">
          <a:extLst>
            <a:ext uri="{FF2B5EF4-FFF2-40B4-BE49-F238E27FC236}">
              <a16:creationId xmlns:a16="http://schemas.microsoft.com/office/drawing/2014/main" id="{716CFC38-F349-4BA1-9B30-1356DED2B8F8}"/>
            </a:ext>
          </a:extLst>
        </xdr:cNvPr>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textlink="">
      <xdr:nvSpPr>
        <xdr:cNvPr id="30" name="テキスト ボックス 29">
          <a:extLst>
            <a:ext uri="{FF2B5EF4-FFF2-40B4-BE49-F238E27FC236}">
              <a16:creationId xmlns:a16="http://schemas.microsoft.com/office/drawing/2014/main" id="{0E56E1D1-BD12-46F8-9E1C-820C88B35EFB}"/>
            </a:ext>
          </a:extLst>
        </xdr:cNvPr>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textlink="">
      <xdr:nvSpPr>
        <xdr:cNvPr id="31" name="テキスト ボックス 30">
          <a:extLst>
            <a:ext uri="{FF2B5EF4-FFF2-40B4-BE49-F238E27FC236}">
              <a16:creationId xmlns:a16="http://schemas.microsoft.com/office/drawing/2014/main" id="{5FD87786-98DC-40B0-97E5-5DDCB53FFE7D}"/>
            </a:ext>
          </a:extLst>
        </xdr:cNvPr>
        <xdr:cNvSpPr txBox="1"/>
      </xdr:nvSpPr>
      <xdr:spPr>
        <a:xfrm>
          <a:off x="629920" y="33528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textlink="">
      <xdr:nvSpPr>
        <xdr:cNvPr id="32" name="テキスト ボックス 31">
          <a:extLst>
            <a:ext uri="{FF2B5EF4-FFF2-40B4-BE49-F238E27FC236}">
              <a16:creationId xmlns:a16="http://schemas.microsoft.com/office/drawing/2014/main" id="{26FAC2D0-C90B-4742-9FC8-864F7E2F7D8B}"/>
            </a:ext>
          </a:extLst>
        </xdr:cNvPr>
        <xdr:cNvSpPr txBox="1"/>
      </xdr:nvSpPr>
      <xdr:spPr>
        <a:xfrm>
          <a:off x="629920" y="366649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textlink="">
      <xdr:nvSpPr>
        <xdr:cNvPr id="33" name="正方形/長方形 32">
          <a:extLst>
            <a:ext uri="{FF2B5EF4-FFF2-40B4-BE49-F238E27FC236}">
              <a16:creationId xmlns:a16="http://schemas.microsoft.com/office/drawing/2014/main" id="{8D7D8689-7516-4F64-A6B1-E9D94735FF78}"/>
            </a:ext>
          </a:extLst>
        </xdr:cNvPr>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textlink="">
      <xdr:nvSpPr>
        <xdr:cNvPr id="34" name="正方形/長方形 33">
          <a:extLst>
            <a:ext uri="{FF2B5EF4-FFF2-40B4-BE49-F238E27FC236}">
              <a16:creationId xmlns:a16="http://schemas.microsoft.com/office/drawing/2014/main" id="{63A83D99-63C0-49D4-AD0C-B2E1179769EC}"/>
            </a:ext>
          </a:extLst>
        </xdr:cNvPr>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textlink="">
      <xdr:nvSpPr>
        <xdr:cNvPr id="35" name="正方形/長方形 34">
          <a:extLst>
            <a:ext uri="{FF2B5EF4-FFF2-40B4-BE49-F238E27FC236}">
              <a16:creationId xmlns:a16="http://schemas.microsoft.com/office/drawing/2014/main" id="{6E8BA186-45BD-47DF-AD49-63FB2800F48D}"/>
            </a:ext>
          </a:extLst>
        </xdr:cNvPr>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textlink="">
      <xdr:nvSpPr>
        <xdr:cNvPr id="36" name="正方形/長方形 35">
          <a:extLst>
            <a:ext uri="{FF2B5EF4-FFF2-40B4-BE49-F238E27FC236}">
              <a16:creationId xmlns:a16="http://schemas.microsoft.com/office/drawing/2014/main" id="{7B490E4B-E7DF-4BB7-AD37-C191A70A3EE8}"/>
            </a:ext>
          </a:extLst>
        </xdr:cNvPr>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textlink="">
      <xdr:nvSpPr>
        <xdr:cNvPr id="37" name="正方形/長方形 36">
          <a:extLst>
            <a:ext uri="{FF2B5EF4-FFF2-40B4-BE49-F238E27FC236}">
              <a16:creationId xmlns:a16="http://schemas.microsoft.com/office/drawing/2014/main" id="{5BD00567-A96F-4459-B499-9711BB0103C9}"/>
            </a:ext>
          </a:extLst>
        </xdr:cNvPr>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textlink="">
      <xdr:nvSpPr>
        <xdr:cNvPr id="38" name="正方形/長方形 37">
          <a:extLst>
            <a:ext uri="{FF2B5EF4-FFF2-40B4-BE49-F238E27FC236}">
              <a16:creationId xmlns:a16="http://schemas.microsoft.com/office/drawing/2014/main" id="{7BF06598-D4E8-4A47-B006-850F469DC1E6}"/>
            </a:ext>
          </a:extLst>
        </xdr:cNvPr>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29</xdr:row>
      <xdr:rowOff>82550</xdr:rowOff>
    </xdr:from>
    <xdr:to>
      <xdr:col>24</xdr:col>
      <xdr:colOff>0</xdr:colOff>
      <xdr:row>30</xdr:row>
      <xdr:rowOff>165100</xdr:rowOff>
    </xdr:to>
    <xdr:sp textlink="">
      <xdr:nvSpPr>
        <xdr:cNvPr id="39" name="正方形/長方形 38">
          <a:extLst>
            <a:ext uri="{FF2B5EF4-FFF2-40B4-BE49-F238E27FC236}">
              <a16:creationId xmlns:a16="http://schemas.microsoft.com/office/drawing/2014/main" id="{948BBDFB-E571-4068-9CD7-FB4A4ACDF9ED}"/>
            </a:ext>
          </a:extLst>
        </xdr:cNvPr>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textlink="">
      <xdr:nvSpPr>
        <xdr:cNvPr id="40" name="正方形/長方形 39">
          <a:extLst>
            <a:ext uri="{FF2B5EF4-FFF2-40B4-BE49-F238E27FC236}">
              <a16:creationId xmlns:a16="http://schemas.microsoft.com/office/drawing/2014/main" id="{C65E263A-3466-4D84-A7A6-455985416EC6}"/>
            </a:ext>
          </a:extLst>
        </xdr:cNvPr>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textlink="">
      <xdr:nvSpPr>
        <xdr:cNvPr id="41" name="テキスト ボックス 40">
          <a:extLst>
            <a:ext uri="{FF2B5EF4-FFF2-40B4-BE49-F238E27FC236}">
              <a16:creationId xmlns:a16="http://schemas.microsoft.com/office/drawing/2014/main" id="{246EAFE6-655D-4B1F-B12B-B9B3A74C812B}"/>
            </a:ext>
          </a:extLst>
        </xdr:cNvPr>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609FA3E1-7DAA-4FE4-80D3-969A8830266B}"/>
            </a:ext>
          </a:extLst>
        </xdr:cNvPr>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textlink="">
      <xdr:nvSpPr>
        <xdr:cNvPr id="43" name="テキスト ボックス 42">
          <a:extLst>
            <a:ext uri="{FF2B5EF4-FFF2-40B4-BE49-F238E27FC236}">
              <a16:creationId xmlns:a16="http://schemas.microsoft.com/office/drawing/2014/main" id="{3BCCC9CC-1201-4642-A374-5BFF85CB307E}"/>
            </a:ext>
          </a:extLst>
        </xdr:cNvPr>
        <xdr:cNvSpPr txBox="1"/>
      </xdr:nvSpPr>
      <xdr:spPr>
        <a:xfrm>
          <a:off x="27196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B0151C28-D46C-416A-B61E-B9C94623B766}"/>
            </a:ext>
          </a:extLst>
        </xdr:cNvPr>
        <xdr:cNvCxnSpPr/>
      </xdr:nvCxnSpPr>
      <xdr:spPr>
        <a:xfrm>
          <a:off x="670560" y="713340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textlink="">
      <xdr:nvSpPr>
        <xdr:cNvPr id="45" name="テキスト ボックス 44">
          <a:extLst>
            <a:ext uri="{FF2B5EF4-FFF2-40B4-BE49-F238E27FC236}">
              <a16:creationId xmlns:a16="http://schemas.microsoft.com/office/drawing/2014/main" id="{3E6D62C0-1715-480B-8674-84EBED8AF4E2}"/>
            </a:ext>
          </a:extLst>
        </xdr:cNvPr>
        <xdr:cNvSpPr txBox="1"/>
      </xdr:nvSpPr>
      <xdr:spPr>
        <a:xfrm>
          <a:off x="271961" y="699499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F188F521-BFBE-4637-8A49-D18C2AFFDA0C}"/>
            </a:ext>
          </a:extLst>
        </xdr:cNvPr>
        <xdr:cNvCxnSpPr/>
      </xdr:nvCxnSpPr>
      <xdr:spPr>
        <a:xfrm>
          <a:off x="670560" y="681445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textlink="">
      <xdr:nvSpPr>
        <xdr:cNvPr id="47" name="テキスト ボックス 46">
          <a:extLst>
            <a:ext uri="{FF2B5EF4-FFF2-40B4-BE49-F238E27FC236}">
              <a16:creationId xmlns:a16="http://schemas.microsoft.com/office/drawing/2014/main" id="{355AD953-4101-4E12-B5C0-E6576A7A95DC}"/>
            </a:ext>
          </a:extLst>
        </xdr:cNvPr>
        <xdr:cNvSpPr txBox="1"/>
      </xdr:nvSpPr>
      <xdr:spPr>
        <a:xfrm>
          <a:off x="33608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18946265-03A4-491C-9321-9703456361C4}"/>
            </a:ext>
          </a:extLst>
        </xdr:cNvPr>
        <xdr:cNvCxnSpPr/>
      </xdr:nvCxnSpPr>
      <xdr:spPr>
        <a:xfrm>
          <a:off x="670560" y="649550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textlink="">
      <xdr:nvSpPr>
        <xdr:cNvPr id="49" name="テキスト ボックス 48">
          <a:extLst>
            <a:ext uri="{FF2B5EF4-FFF2-40B4-BE49-F238E27FC236}">
              <a16:creationId xmlns:a16="http://schemas.microsoft.com/office/drawing/2014/main" id="{B8215C7E-3018-4D68-822F-B1E518FCA0F4}"/>
            </a:ext>
          </a:extLst>
        </xdr:cNvPr>
        <xdr:cNvSpPr txBox="1"/>
      </xdr:nvSpPr>
      <xdr:spPr>
        <a:xfrm>
          <a:off x="33608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C6F1F767-725B-479F-8BB1-5AB4C305062C}"/>
            </a:ext>
          </a:extLst>
        </xdr:cNvPr>
        <xdr:cNvCxnSpPr/>
      </xdr:nvCxnSpPr>
      <xdr:spPr>
        <a:xfrm>
          <a:off x="670560" y="617655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textlink="">
      <xdr:nvSpPr>
        <xdr:cNvPr id="51" name="テキスト ボックス 50">
          <a:extLst>
            <a:ext uri="{FF2B5EF4-FFF2-40B4-BE49-F238E27FC236}">
              <a16:creationId xmlns:a16="http://schemas.microsoft.com/office/drawing/2014/main" id="{25C45343-C5AE-4FF0-8B15-E1FB0ED2EA63}"/>
            </a:ext>
          </a:extLst>
        </xdr:cNvPr>
        <xdr:cNvSpPr txBox="1"/>
      </xdr:nvSpPr>
      <xdr:spPr>
        <a:xfrm>
          <a:off x="33608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068285EB-FBF8-4CAA-9F4A-5638A121AED8}"/>
            </a:ext>
          </a:extLst>
        </xdr:cNvPr>
        <xdr:cNvCxnSpPr/>
      </xdr:nvCxnSpPr>
      <xdr:spPr>
        <a:xfrm>
          <a:off x="670560" y="585760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textlink="">
      <xdr:nvSpPr>
        <xdr:cNvPr id="53" name="テキスト ボックス 52">
          <a:extLst>
            <a:ext uri="{FF2B5EF4-FFF2-40B4-BE49-F238E27FC236}">
              <a16:creationId xmlns:a16="http://schemas.microsoft.com/office/drawing/2014/main" id="{0F58A285-8F15-43C9-8BF0-19EB90C6FA84}"/>
            </a:ext>
          </a:extLst>
        </xdr:cNvPr>
        <xdr:cNvSpPr txBox="1"/>
      </xdr:nvSpPr>
      <xdr:spPr>
        <a:xfrm>
          <a:off x="33608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F0662C74-DC5B-4A0B-AEB9-890168117987}"/>
            </a:ext>
          </a:extLst>
        </xdr:cNvPr>
        <xdr:cNvCxnSpPr/>
      </xdr:nvCxnSpPr>
      <xdr:spPr>
        <a:xfrm>
          <a:off x="670560" y="553484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textlink="">
      <xdr:nvSpPr>
        <xdr:cNvPr id="55" name="テキスト ボックス 54">
          <a:extLst>
            <a:ext uri="{FF2B5EF4-FFF2-40B4-BE49-F238E27FC236}">
              <a16:creationId xmlns:a16="http://schemas.microsoft.com/office/drawing/2014/main" id="{E7D0A7EF-10FD-4255-A7E5-BAAA11359282}"/>
            </a:ext>
          </a:extLst>
        </xdr:cNvPr>
        <xdr:cNvSpPr txBox="1"/>
      </xdr:nvSpPr>
      <xdr:spPr>
        <a:xfrm>
          <a:off x="377341" y="539642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B7628A84-E9BE-4C45-B31A-8B87948E9750}"/>
            </a:ext>
          </a:extLst>
        </xdr:cNvPr>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textlink="">
      <xdr:nvSpPr>
        <xdr:cNvPr id="57" name="【図書館】&#10;有形固定資産減価償却率グラフ枠">
          <a:extLst>
            <a:ext uri="{FF2B5EF4-FFF2-40B4-BE49-F238E27FC236}">
              <a16:creationId xmlns:a16="http://schemas.microsoft.com/office/drawing/2014/main" id="{E6B61242-739B-4677-8C97-05C2D7C3936D}"/>
            </a:ext>
          </a:extLst>
        </xdr:cNvPr>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92528</xdr:rowOff>
    </xdr:from>
    <xdr:to>
      <xdr:col>24</xdr:col>
      <xdr:colOff>62865</xdr:colOff>
      <xdr:row>42</xdr:row>
      <xdr:rowOff>92528</xdr:rowOff>
    </xdr:to>
    <xdr:cxnSp macro="">
      <xdr:nvCxnSpPr>
        <xdr:cNvPr id="58" name="直線コネクタ 57">
          <a:extLst>
            <a:ext uri="{FF2B5EF4-FFF2-40B4-BE49-F238E27FC236}">
              <a16:creationId xmlns:a16="http://schemas.microsoft.com/office/drawing/2014/main" id="{C2370A0E-4838-4F20-8057-C3043CFF3385}"/>
            </a:ext>
          </a:extLst>
        </xdr:cNvPr>
        <xdr:cNvCxnSpPr/>
      </xdr:nvCxnSpPr>
      <xdr:spPr>
        <a:xfrm flipV="1">
          <a:off x="4086225" y="5792288"/>
          <a:ext cx="0" cy="1341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96355</xdr:rowOff>
    </xdr:from>
    <xdr:ext cx="469744" cy="259045"/>
    <xdr:sp textlink="">
      <xdr:nvSpPr>
        <xdr:cNvPr id="59" name="【図書館】&#10;有形固定資産減価償却率最小値テキスト">
          <a:extLst>
            <a:ext uri="{FF2B5EF4-FFF2-40B4-BE49-F238E27FC236}">
              <a16:creationId xmlns:a16="http://schemas.microsoft.com/office/drawing/2014/main" id="{8FFA1668-80C0-4AC6-9710-207E72754EE3}"/>
            </a:ext>
          </a:extLst>
        </xdr:cNvPr>
        <xdr:cNvSpPr txBox="1"/>
      </xdr:nvSpPr>
      <xdr:spPr>
        <a:xfrm>
          <a:off x="4124960" y="7137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92528</xdr:rowOff>
    </xdr:from>
    <xdr:to>
      <xdr:col>24</xdr:col>
      <xdr:colOff>152400</xdr:colOff>
      <xdr:row>42</xdr:row>
      <xdr:rowOff>92528</xdr:rowOff>
    </xdr:to>
    <xdr:cxnSp macro="">
      <xdr:nvCxnSpPr>
        <xdr:cNvPr id="60" name="直線コネクタ 59">
          <a:extLst>
            <a:ext uri="{FF2B5EF4-FFF2-40B4-BE49-F238E27FC236}">
              <a16:creationId xmlns:a16="http://schemas.microsoft.com/office/drawing/2014/main" id="{B0773E2C-F843-4741-9750-68CA3267182C}"/>
            </a:ext>
          </a:extLst>
        </xdr:cNvPr>
        <xdr:cNvCxnSpPr/>
      </xdr:nvCxnSpPr>
      <xdr:spPr>
        <a:xfrm>
          <a:off x="4020820" y="713340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39205</xdr:rowOff>
    </xdr:from>
    <xdr:ext cx="405111" cy="259045"/>
    <xdr:sp textlink="">
      <xdr:nvSpPr>
        <xdr:cNvPr id="61" name="【図書館】&#10;有形固定資産減価償却率最大値テキスト">
          <a:extLst>
            <a:ext uri="{FF2B5EF4-FFF2-40B4-BE49-F238E27FC236}">
              <a16:creationId xmlns:a16="http://schemas.microsoft.com/office/drawing/2014/main" id="{28D215C6-7A56-4CAB-B332-CB8E1B77B0BB}"/>
            </a:ext>
          </a:extLst>
        </xdr:cNvPr>
        <xdr:cNvSpPr txBox="1"/>
      </xdr:nvSpPr>
      <xdr:spPr>
        <a:xfrm>
          <a:off x="4124960" y="55713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92528</xdr:rowOff>
    </xdr:from>
    <xdr:to>
      <xdr:col>24</xdr:col>
      <xdr:colOff>152400</xdr:colOff>
      <xdr:row>34</xdr:row>
      <xdr:rowOff>92528</xdr:rowOff>
    </xdr:to>
    <xdr:cxnSp macro="">
      <xdr:nvCxnSpPr>
        <xdr:cNvPr id="62" name="直線コネクタ 61">
          <a:extLst>
            <a:ext uri="{FF2B5EF4-FFF2-40B4-BE49-F238E27FC236}">
              <a16:creationId xmlns:a16="http://schemas.microsoft.com/office/drawing/2014/main" id="{D12A43F5-0FD5-4525-AD0D-C86A266E6FD9}"/>
            </a:ext>
          </a:extLst>
        </xdr:cNvPr>
        <xdr:cNvCxnSpPr/>
      </xdr:nvCxnSpPr>
      <xdr:spPr>
        <a:xfrm>
          <a:off x="4020820" y="579228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134455</xdr:rowOff>
    </xdr:from>
    <xdr:ext cx="405111" cy="259045"/>
    <xdr:sp textlink="">
      <xdr:nvSpPr>
        <xdr:cNvPr id="63" name="【図書館】&#10;有形固定資産減価償却率平均値テキスト">
          <a:extLst>
            <a:ext uri="{FF2B5EF4-FFF2-40B4-BE49-F238E27FC236}">
              <a16:creationId xmlns:a16="http://schemas.microsoft.com/office/drawing/2014/main" id="{76B1192F-691A-4B08-A3C1-6DDEAD2B852F}"/>
            </a:ext>
          </a:extLst>
        </xdr:cNvPr>
        <xdr:cNvSpPr txBox="1"/>
      </xdr:nvSpPr>
      <xdr:spPr>
        <a:xfrm>
          <a:off x="4124960" y="633713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156028</xdr:rowOff>
    </xdr:from>
    <xdr:to>
      <xdr:col>24</xdr:col>
      <xdr:colOff>114300</xdr:colOff>
      <xdr:row>38</xdr:row>
      <xdr:rowOff>86178</xdr:rowOff>
    </xdr:to>
    <xdr:sp textlink="">
      <xdr:nvSpPr>
        <xdr:cNvPr id="64" name="フローチャート: 判断 63">
          <a:extLst>
            <a:ext uri="{FF2B5EF4-FFF2-40B4-BE49-F238E27FC236}">
              <a16:creationId xmlns:a16="http://schemas.microsoft.com/office/drawing/2014/main" id="{6ADA7706-AC9F-4A8D-B792-0235A3706C83}"/>
            </a:ext>
          </a:extLst>
        </xdr:cNvPr>
        <xdr:cNvSpPr/>
      </xdr:nvSpPr>
      <xdr:spPr>
        <a:xfrm>
          <a:off x="4036060" y="635870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147864</xdr:rowOff>
    </xdr:from>
    <xdr:to>
      <xdr:col>20</xdr:col>
      <xdr:colOff>38100</xdr:colOff>
      <xdr:row>38</xdr:row>
      <xdr:rowOff>78014</xdr:rowOff>
    </xdr:to>
    <xdr:sp textlink="">
      <xdr:nvSpPr>
        <xdr:cNvPr id="65" name="フローチャート: 判断 64">
          <a:extLst>
            <a:ext uri="{FF2B5EF4-FFF2-40B4-BE49-F238E27FC236}">
              <a16:creationId xmlns:a16="http://schemas.microsoft.com/office/drawing/2014/main" id="{47DAE0FA-743D-477C-81AE-8C4066892328}"/>
            </a:ext>
          </a:extLst>
        </xdr:cNvPr>
        <xdr:cNvSpPr/>
      </xdr:nvSpPr>
      <xdr:spPr>
        <a:xfrm>
          <a:off x="3312160" y="63505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38</xdr:row>
      <xdr:rowOff>69142</xdr:rowOff>
    </xdr:from>
    <xdr:ext cx="405111" cy="259045"/>
    <xdr:sp textlink="">
      <xdr:nvSpPr>
        <xdr:cNvPr id="66" name="n_1aveValue【図書館】&#10;有形固定資産減価償却率">
          <a:extLst>
            <a:ext uri="{FF2B5EF4-FFF2-40B4-BE49-F238E27FC236}">
              <a16:creationId xmlns:a16="http://schemas.microsoft.com/office/drawing/2014/main" id="{51278DCC-1CF0-4848-AD9E-467826EFE975}"/>
            </a:ext>
          </a:extLst>
        </xdr:cNvPr>
        <xdr:cNvSpPr txBox="1"/>
      </xdr:nvSpPr>
      <xdr:spPr>
        <a:xfrm>
          <a:off x="3170564" y="64394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131536</xdr:rowOff>
    </xdr:from>
    <xdr:to>
      <xdr:col>15</xdr:col>
      <xdr:colOff>101600</xdr:colOff>
      <xdr:row>38</xdr:row>
      <xdr:rowOff>61686</xdr:rowOff>
    </xdr:to>
    <xdr:sp textlink="">
      <xdr:nvSpPr>
        <xdr:cNvPr id="67" name="フローチャート: 判断 66">
          <a:extLst>
            <a:ext uri="{FF2B5EF4-FFF2-40B4-BE49-F238E27FC236}">
              <a16:creationId xmlns:a16="http://schemas.microsoft.com/office/drawing/2014/main" id="{A4687EEA-EC79-4EAE-AC99-16AE146C9087}"/>
            </a:ext>
          </a:extLst>
        </xdr:cNvPr>
        <xdr:cNvSpPr/>
      </xdr:nvSpPr>
      <xdr:spPr>
        <a:xfrm>
          <a:off x="2514600" y="633421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38</xdr:row>
      <xdr:rowOff>52812</xdr:rowOff>
    </xdr:from>
    <xdr:ext cx="405111" cy="259045"/>
    <xdr:sp textlink="">
      <xdr:nvSpPr>
        <xdr:cNvPr id="68" name="n_2aveValue【図書館】&#10;有形固定資産減価償却率">
          <a:extLst>
            <a:ext uri="{FF2B5EF4-FFF2-40B4-BE49-F238E27FC236}">
              <a16:creationId xmlns:a16="http://schemas.microsoft.com/office/drawing/2014/main" id="{6E6DC6C9-9DB7-445F-8711-8CE98EDC03A7}"/>
            </a:ext>
          </a:extLst>
        </xdr:cNvPr>
        <xdr:cNvSpPr txBox="1"/>
      </xdr:nvSpPr>
      <xdr:spPr>
        <a:xfrm>
          <a:off x="2385704" y="6423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77651</xdr:rowOff>
    </xdr:from>
    <xdr:to>
      <xdr:col>10</xdr:col>
      <xdr:colOff>165100</xdr:colOff>
      <xdr:row>38</xdr:row>
      <xdr:rowOff>7801</xdr:rowOff>
    </xdr:to>
    <xdr:sp textlink="">
      <xdr:nvSpPr>
        <xdr:cNvPr id="69" name="フローチャート: 判断 68">
          <a:extLst>
            <a:ext uri="{FF2B5EF4-FFF2-40B4-BE49-F238E27FC236}">
              <a16:creationId xmlns:a16="http://schemas.microsoft.com/office/drawing/2014/main" id="{9FBEEB9D-8750-46C8-AEBD-680C470F528D}"/>
            </a:ext>
          </a:extLst>
        </xdr:cNvPr>
        <xdr:cNvSpPr/>
      </xdr:nvSpPr>
      <xdr:spPr>
        <a:xfrm>
          <a:off x="1739900" y="628033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37</xdr:row>
      <xdr:rowOff>170378</xdr:rowOff>
    </xdr:from>
    <xdr:ext cx="405111" cy="259045"/>
    <xdr:sp textlink="">
      <xdr:nvSpPr>
        <xdr:cNvPr id="70" name="n_3aveValue【図書館】&#10;有形固定資産減価償却率">
          <a:extLst>
            <a:ext uri="{FF2B5EF4-FFF2-40B4-BE49-F238E27FC236}">
              <a16:creationId xmlns:a16="http://schemas.microsoft.com/office/drawing/2014/main" id="{65B5EBC7-6058-4EA0-94EF-104801FD990B}"/>
            </a:ext>
          </a:extLst>
        </xdr:cNvPr>
        <xdr:cNvSpPr txBox="1"/>
      </xdr:nvSpPr>
      <xdr:spPr>
        <a:xfrm>
          <a:off x="1611004" y="6373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62956</xdr:rowOff>
    </xdr:from>
    <xdr:to>
      <xdr:col>6</xdr:col>
      <xdr:colOff>38100</xdr:colOff>
      <xdr:row>37</xdr:row>
      <xdr:rowOff>164556</xdr:rowOff>
    </xdr:to>
    <xdr:sp textlink="">
      <xdr:nvSpPr>
        <xdr:cNvPr id="71" name="フローチャート: 判断 70">
          <a:extLst>
            <a:ext uri="{FF2B5EF4-FFF2-40B4-BE49-F238E27FC236}">
              <a16:creationId xmlns:a16="http://schemas.microsoft.com/office/drawing/2014/main" id="{41B8AA9E-C9CB-4183-A724-7A6F40E1CBBB}"/>
            </a:ext>
          </a:extLst>
        </xdr:cNvPr>
        <xdr:cNvSpPr/>
      </xdr:nvSpPr>
      <xdr:spPr>
        <a:xfrm>
          <a:off x="965200" y="626563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165744</xdr:colOff>
      <xdr:row>37</xdr:row>
      <xdr:rowOff>155683</xdr:rowOff>
    </xdr:from>
    <xdr:ext cx="405111" cy="259045"/>
    <xdr:sp textlink="">
      <xdr:nvSpPr>
        <xdr:cNvPr id="72" name="n_4aveValue【図書館】&#10;有形固定資産減価償却率">
          <a:extLst>
            <a:ext uri="{FF2B5EF4-FFF2-40B4-BE49-F238E27FC236}">
              <a16:creationId xmlns:a16="http://schemas.microsoft.com/office/drawing/2014/main" id="{6F99824E-4020-4C51-B423-DD984259A5D6}"/>
            </a:ext>
          </a:extLst>
        </xdr:cNvPr>
        <xdr:cNvSpPr txBox="1"/>
      </xdr:nvSpPr>
      <xdr:spPr>
        <a:xfrm>
          <a:off x="836304" y="63583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44</xdr:row>
      <xdr:rowOff>73677</xdr:rowOff>
    </xdr:from>
    <xdr:ext cx="762000" cy="259045"/>
    <xdr:sp textlink="">
      <xdr:nvSpPr>
        <xdr:cNvPr id="73" name="テキスト ボックス 72">
          <a:extLst>
            <a:ext uri="{FF2B5EF4-FFF2-40B4-BE49-F238E27FC236}">
              <a16:creationId xmlns:a16="http://schemas.microsoft.com/office/drawing/2014/main" id="{0F4F70D0-2821-4B7B-BF13-3A5F59585BAB}"/>
            </a:ext>
          </a:extLst>
        </xdr:cNvPr>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textlink="">
      <xdr:nvSpPr>
        <xdr:cNvPr id="74" name="テキスト ボックス 73">
          <a:extLst>
            <a:ext uri="{FF2B5EF4-FFF2-40B4-BE49-F238E27FC236}">
              <a16:creationId xmlns:a16="http://schemas.microsoft.com/office/drawing/2014/main" id="{55F1A043-AB50-4FC8-B93E-705BBA02F3B2}"/>
            </a:ext>
          </a:extLst>
        </xdr:cNvPr>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textlink="">
      <xdr:nvSpPr>
        <xdr:cNvPr id="75" name="テキスト ボックス 74">
          <a:extLst>
            <a:ext uri="{FF2B5EF4-FFF2-40B4-BE49-F238E27FC236}">
              <a16:creationId xmlns:a16="http://schemas.microsoft.com/office/drawing/2014/main" id="{D04E4F3A-6197-4823-B5DF-4A5FE7AD3BB1}"/>
            </a:ext>
          </a:extLst>
        </xdr:cNvPr>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textlink="">
      <xdr:nvSpPr>
        <xdr:cNvPr id="76" name="テキスト ボックス 75">
          <a:extLst>
            <a:ext uri="{FF2B5EF4-FFF2-40B4-BE49-F238E27FC236}">
              <a16:creationId xmlns:a16="http://schemas.microsoft.com/office/drawing/2014/main" id="{F5E993E2-BC27-456E-8EC4-A92360A42308}"/>
            </a:ext>
          </a:extLst>
        </xdr:cNvPr>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textlink="">
      <xdr:nvSpPr>
        <xdr:cNvPr id="77" name="テキスト ボックス 76">
          <a:extLst>
            <a:ext uri="{FF2B5EF4-FFF2-40B4-BE49-F238E27FC236}">
              <a16:creationId xmlns:a16="http://schemas.microsoft.com/office/drawing/2014/main" id="{654ABA47-5682-44E4-8422-6E3052BEB1E6}"/>
            </a:ext>
          </a:extLst>
        </xdr:cNvPr>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41728</xdr:rowOff>
    </xdr:from>
    <xdr:to>
      <xdr:col>24</xdr:col>
      <xdr:colOff>114300</xdr:colOff>
      <xdr:row>34</xdr:row>
      <xdr:rowOff>143328</xdr:rowOff>
    </xdr:to>
    <xdr:sp textlink="">
      <xdr:nvSpPr>
        <xdr:cNvPr id="78" name="楕円 77">
          <a:extLst>
            <a:ext uri="{FF2B5EF4-FFF2-40B4-BE49-F238E27FC236}">
              <a16:creationId xmlns:a16="http://schemas.microsoft.com/office/drawing/2014/main" id="{15B44DE8-2435-4518-83B5-61EAD1A529BC}"/>
            </a:ext>
          </a:extLst>
        </xdr:cNvPr>
        <xdr:cNvSpPr/>
      </xdr:nvSpPr>
      <xdr:spPr>
        <a:xfrm>
          <a:off x="4036060" y="5741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33</xdr:row>
      <xdr:rowOff>166205</xdr:rowOff>
    </xdr:from>
    <xdr:ext cx="405111" cy="259045"/>
    <xdr:sp textlink="">
      <xdr:nvSpPr>
        <xdr:cNvPr id="79" name="【図書館】&#10;有形固定資産減価償却率該当値テキスト">
          <a:extLst>
            <a:ext uri="{FF2B5EF4-FFF2-40B4-BE49-F238E27FC236}">
              <a16:creationId xmlns:a16="http://schemas.microsoft.com/office/drawing/2014/main" id="{82D7CD68-7368-457E-8A69-24EBA1D84C2A}"/>
            </a:ext>
          </a:extLst>
        </xdr:cNvPr>
        <xdr:cNvSpPr txBox="1"/>
      </xdr:nvSpPr>
      <xdr:spPr>
        <a:xfrm>
          <a:off x="4124960" y="56983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9072</xdr:rowOff>
    </xdr:from>
    <xdr:to>
      <xdr:col>20</xdr:col>
      <xdr:colOff>38100</xdr:colOff>
      <xdr:row>34</xdr:row>
      <xdr:rowOff>110672</xdr:rowOff>
    </xdr:to>
    <xdr:sp textlink="">
      <xdr:nvSpPr>
        <xdr:cNvPr id="80" name="楕円 79">
          <a:extLst>
            <a:ext uri="{FF2B5EF4-FFF2-40B4-BE49-F238E27FC236}">
              <a16:creationId xmlns:a16="http://schemas.microsoft.com/office/drawing/2014/main" id="{BC7D9815-07FF-46D7-8D4E-A8B3459C4A59}"/>
            </a:ext>
          </a:extLst>
        </xdr:cNvPr>
        <xdr:cNvSpPr/>
      </xdr:nvSpPr>
      <xdr:spPr>
        <a:xfrm>
          <a:off x="3312160" y="570883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34</xdr:row>
      <xdr:rowOff>59872</xdr:rowOff>
    </xdr:from>
    <xdr:to>
      <xdr:col>24</xdr:col>
      <xdr:colOff>63500</xdr:colOff>
      <xdr:row>34</xdr:row>
      <xdr:rowOff>92528</xdr:rowOff>
    </xdr:to>
    <xdr:cxnSp macro="">
      <xdr:nvCxnSpPr>
        <xdr:cNvPr id="81" name="直線コネクタ 80">
          <a:extLst>
            <a:ext uri="{FF2B5EF4-FFF2-40B4-BE49-F238E27FC236}">
              <a16:creationId xmlns:a16="http://schemas.microsoft.com/office/drawing/2014/main" id="{127F4ACB-FFBD-4342-B271-01DAB77B2550}"/>
            </a:ext>
          </a:extLst>
        </xdr:cNvPr>
        <xdr:cNvCxnSpPr/>
      </xdr:nvCxnSpPr>
      <xdr:spPr>
        <a:xfrm>
          <a:off x="3355340" y="5759632"/>
          <a:ext cx="73152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33</xdr:row>
      <xdr:rowOff>147864</xdr:rowOff>
    </xdr:from>
    <xdr:to>
      <xdr:col>15</xdr:col>
      <xdr:colOff>101600</xdr:colOff>
      <xdr:row>34</xdr:row>
      <xdr:rowOff>78014</xdr:rowOff>
    </xdr:to>
    <xdr:sp textlink="">
      <xdr:nvSpPr>
        <xdr:cNvPr id="82" name="楕円 81">
          <a:extLst>
            <a:ext uri="{FF2B5EF4-FFF2-40B4-BE49-F238E27FC236}">
              <a16:creationId xmlns:a16="http://schemas.microsoft.com/office/drawing/2014/main" id="{69378961-8542-492E-BFEF-241DE1947793}"/>
            </a:ext>
          </a:extLst>
        </xdr:cNvPr>
        <xdr:cNvSpPr/>
      </xdr:nvSpPr>
      <xdr:spPr>
        <a:xfrm>
          <a:off x="2514600" y="567998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27214</xdr:rowOff>
    </xdr:from>
    <xdr:to>
      <xdr:col>19</xdr:col>
      <xdr:colOff>177800</xdr:colOff>
      <xdr:row>34</xdr:row>
      <xdr:rowOff>59872</xdr:rowOff>
    </xdr:to>
    <xdr:cxnSp macro="">
      <xdr:nvCxnSpPr>
        <xdr:cNvPr id="83" name="直線コネクタ 82">
          <a:extLst>
            <a:ext uri="{FF2B5EF4-FFF2-40B4-BE49-F238E27FC236}">
              <a16:creationId xmlns:a16="http://schemas.microsoft.com/office/drawing/2014/main" id="{9A12C571-3FAB-426C-8B72-5FE6C9EC560F}"/>
            </a:ext>
          </a:extLst>
        </xdr:cNvPr>
        <xdr:cNvCxnSpPr/>
      </xdr:nvCxnSpPr>
      <xdr:spPr>
        <a:xfrm>
          <a:off x="2565400" y="5726974"/>
          <a:ext cx="78994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33</xdr:row>
      <xdr:rowOff>115207</xdr:rowOff>
    </xdr:from>
    <xdr:to>
      <xdr:col>10</xdr:col>
      <xdr:colOff>165100</xdr:colOff>
      <xdr:row>34</xdr:row>
      <xdr:rowOff>45357</xdr:rowOff>
    </xdr:to>
    <xdr:sp textlink="">
      <xdr:nvSpPr>
        <xdr:cNvPr id="84" name="楕円 83">
          <a:extLst>
            <a:ext uri="{FF2B5EF4-FFF2-40B4-BE49-F238E27FC236}">
              <a16:creationId xmlns:a16="http://schemas.microsoft.com/office/drawing/2014/main" id="{56AF6081-3187-489D-B2DE-E2785D0BD1D8}"/>
            </a:ext>
          </a:extLst>
        </xdr:cNvPr>
        <xdr:cNvSpPr/>
      </xdr:nvSpPr>
      <xdr:spPr>
        <a:xfrm>
          <a:off x="1739900" y="564732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33</xdr:row>
      <xdr:rowOff>166007</xdr:rowOff>
    </xdr:from>
    <xdr:to>
      <xdr:col>15</xdr:col>
      <xdr:colOff>50800</xdr:colOff>
      <xdr:row>34</xdr:row>
      <xdr:rowOff>27214</xdr:rowOff>
    </xdr:to>
    <xdr:cxnSp macro="">
      <xdr:nvCxnSpPr>
        <xdr:cNvPr id="85" name="直線コネクタ 84">
          <a:extLst>
            <a:ext uri="{FF2B5EF4-FFF2-40B4-BE49-F238E27FC236}">
              <a16:creationId xmlns:a16="http://schemas.microsoft.com/office/drawing/2014/main" id="{65392163-43B8-45F9-8791-181EC59B703E}"/>
            </a:ext>
          </a:extLst>
        </xdr:cNvPr>
        <xdr:cNvCxnSpPr/>
      </xdr:nvCxnSpPr>
      <xdr:spPr>
        <a:xfrm>
          <a:off x="1790700" y="5698127"/>
          <a:ext cx="774700" cy="28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33</xdr:row>
      <xdr:rowOff>82550</xdr:rowOff>
    </xdr:from>
    <xdr:to>
      <xdr:col>6</xdr:col>
      <xdr:colOff>38100</xdr:colOff>
      <xdr:row>34</xdr:row>
      <xdr:rowOff>12700</xdr:rowOff>
    </xdr:to>
    <xdr:sp textlink="">
      <xdr:nvSpPr>
        <xdr:cNvPr id="86" name="楕円 85">
          <a:extLst>
            <a:ext uri="{FF2B5EF4-FFF2-40B4-BE49-F238E27FC236}">
              <a16:creationId xmlns:a16="http://schemas.microsoft.com/office/drawing/2014/main" id="{9B652BF1-E23F-40DC-A9C2-D1B95449DCEF}"/>
            </a:ext>
          </a:extLst>
        </xdr:cNvPr>
        <xdr:cNvSpPr/>
      </xdr:nvSpPr>
      <xdr:spPr>
        <a:xfrm>
          <a:off x="965200" y="561467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33</xdr:row>
      <xdr:rowOff>133350</xdr:rowOff>
    </xdr:from>
    <xdr:to>
      <xdr:col>10</xdr:col>
      <xdr:colOff>114300</xdr:colOff>
      <xdr:row>33</xdr:row>
      <xdr:rowOff>166007</xdr:rowOff>
    </xdr:to>
    <xdr:cxnSp macro="">
      <xdr:nvCxnSpPr>
        <xdr:cNvPr id="87" name="直線コネクタ 86">
          <a:extLst>
            <a:ext uri="{FF2B5EF4-FFF2-40B4-BE49-F238E27FC236}">
              <a16:creationId xmlns:a16="http://schemas.microsoft.com/office/drawing/2014/main" id="{F179859F-700E-4D6F-9B43-A763E69ACC9D}"/>
            </a:ext>
          </a:extLst>
        </xdr:cNvPr>
        <xdr:cNvCxnSpPr/>
      </xdr:nvCxnSpPr>
      <xdr:spPr>
        <a:xfrm>
          <a:off x="1008380" y="5665470"/>
          <a:ext cx="78232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32</xdr:row>
      <xdr:rowOff>127199</xdr:rowOff>
    </xdr:from>
    <xdr:ext cx="405111" cy="259045"/>
    <xdr:sp textlink="">
      <xdr:nvSpPr>
        <xdr:cNvPr id="88" name="n_1mainValue【図書館】&#10;有形固定資産減価償却率">
          <a:extLst>
            <a:ext uri="{FF2B5EF4-FFF2-40B4-BE49-F238E27FC236}">
              <a16:creationId xmlns:a16="http://schemas.microsoft.com/office/drawing/2014/main" id="{44298B60-AD27-4C29-8606-12BA12885724}"/>
            </a:ext>
          </a:extLst>
        </xdr:cNvPr>
        <xdr:cNvSpPr txBox="1"/>
      </xdr:nvSpPr>
      <xdr:spPr>
        <a:xfrm>
          <a:off x="3170564" y="54916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32</xdr:row>
      <xdr:rowOff>94541</xdr:rowOff>
    </xdr:from>
    <xdr:ext cx="405111" cy="259045"/>
    <xdr:sp textlink="">
      <xdr:nvSpPr>
        <xdr:cNvPr id="89" name="n_2mainValue【図書館】&#10;有形固定資産減価償却率">
          <a:extLst>
            <a:ext uri="{FF2B5EF4-FFF2-40B4-BE49-F238E27FC236}">
              <a16:creationId xmlns:a16="http://schemas.microsoft.com/office/drawing/2014/main" id="{67CAC846-D298-4E17-9739-52780E4F05AE}"/>
            </a:ext>
          </a:extLst>
        </xdr:cNvPr>
        <xdr:cNvSpPr txBox="1"/>
      </xdr:nvSpPr>
      <xdr:spPr>
        <a:xfrm>
          <a:off x="2385704" y="5459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32</xdr:row>
      <xdr:rowOff>61884</xdr:rowOff>
    </xdr:from>
    <xdr:ext cx="405111" cy="259045"/>
    <xdr:sp textlink="">
      <xdr:nvSpPr>
        <xdr:cNvPr id="90" name="n_3mainValue【図書館】&#10;有形固定資産減価償却率">
          <a:extLst>
            <a:ext uri="{FF2B5EF4-FFF2-40B4-BE49-F238E27FC236}">
              <a16:creationId xmlns:a16="http://schemas.microsoft.com/office/drawing/2014/main" id="{F465F284-FA5F-4229-AA11-DAA771089F2B}"/>
            </a:ext>
          </a:extLst>
        </xdr:cNvPr>
        <xdr:cNvSpPr txBox="1"/>
      </xdr:nvSpPr>
      <xdr:spPr>
        <a:xfrm>
          <a:off x="1611004" y="54263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7561</xdr:colOff>
      <xdr:row>32</xdr:row>
      <xdr:rowOff>29227</xdr:rowOff>
    </xdr:from>
    <xdr:ext cx="340478" cy="259045"/>
    <xdr:sp textlink="">
      <xdr:nvSpPr>
        <xdr:cNvPr id="91" name="n_4mainValue【図書館】&#10;有形固定資産減価償却率">
          <a:extLst>
            <a:ext uri="{FF2B5EF4-FFF2-40B4-BE49-F238E27FC236}">
              <a16:creationId xmlns:a16="http://schemas.microsoft.com/office/drawing/2014/main" id="{B8ABBCA5-B629-4D4C-A46B-F08929E4DA08}"/>
            </a:ext>
          </a:extLst>
        </xdr:cNvPr>
        <xdr:cNvSpPr txBox="1"/>
      </xdr:nvSpPr>
      <xdr:spPr>
        <a:xfrm>
          <a:off x="845761" y="53937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textlink="">
      <xdr:nvSpPr>
        <xdr:cNvPr id="92" name="正方形/長方形 91">
          <a:extLst>
            <a:ext uri="{FF2B5EF4-FFF2-40B4-BE49-F238E27FC236}">
              <a16:creationId xmlns:a16="http://schemas.microsoft.com/office/drawing/2014/main" id="{31C1C64A-A92E-4806-A4F7-A4AB26F040D1}"/>
            </a:ext>
          </a:extLst>
        </xdr:cNvPr>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textlink="">
      <xdr:nvSpPr>
        <xdr:cNvPr id="93" name="正方形/長方形 92">
          <a:extLst>
            <a:ext uri="{FF2B5EF4-FFF2-40B4-BE49-F238E27FC236}">
              <a16:creationId xmlns:a16="http://schemas.microsoft.com/office/drawing/2014/main" id="{7BB65731-D239-4E54-BF1F-31F26991A21B}"/>
            </a:ext>
          </a:extLst>
        </xdr:cNvPr>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textlink="">
      <xdr:nvSpPr>
        <xdr:cNvPr id="94" name="正方形/長方形 93">
          <a:extLst>
            <a:ext uri="{FF2B5EF4-FFF2-40B4-BE49-F238E27FC236}">
              <a16:creationId xmlns:a16="http://schemas.microsoft.com/office/drawing/2014/main" id="{F21CBDA8-AB89-4CF6-B0B9-F14CF3E261D1}"/>
            </a:ext>
          </a:extLst>
        </xdr:cNvPr>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textlink="">
      <xdr:nvSpPr>
        <xdr:cNvPr id="95" name="正方形/長方形 94">
          <a:extLst>
            <a:ext uri="{FF2B5EF4-FFF2-40B4-BE49-F238E27FC236}">
              <a16:creationId xmlns:a16="http://schemas.microsoft.com/office/drawing/2014/main" id="{AA4F36D8-503B-4000-81B6-6C5D86C1EF39}"/>
            </a:ext>
          </a:extLst>
        </xdr:cNvPr>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textlink="">
      <xdr:nvSpPr>
        <xdr:cNvPr id="96" name="正方形/長方形 95">
          <a:extLst>
            <a:ext uri="{FF2B5EF4-FFF2-40B4-BE49-F238E27FC236}">
              <a16:creationId xmlns:a16="http://schemas.microsoft.com/office/drawing/2014/main" id="{5E1A90CC-5785-4511-A81A-DCB0D9D36100}"/>
            </a:ext>
          </a:extLst>
        </xdr:cNvPr>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textlink="">
      <xdr:nvSpPr>
        <xdr:cNvPr id="97" name="正方形/長方形 96">
          <a:extLst>
            <a:ext uri="{FF2B5EF4-FFF2-40B4-BE49-F238E27FC236}">
              <a16:creationId xmlns:a16="http://schemas.microsoft.com/office/drawing/2014/main" id="{FCAD84A3-633E-40E8-B970-13DD51272210}"/>
            </a:ext>
          </a:extLst>
        </xdr:cNvPr>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29</xdr:row>
      <xdr:rowOff>82550</xdr:rowOff>
    </xdr:from>
    <xdr:to>
      <xdr:col>54</xdr:col>
      <xdr:colOff>127000</xdr:colOff>
      <xdr:row>30</xdr:row>
      <xdr:rowOff>165100</xdr:rowOff>
    </xdr:to>
    <xdr:sp textlink="">
      <xdr:nvSpPr>
        <xdr:cNvPr id="98" name="正方形/長方形 97">
          <a:extLst>
            <a:ext uri="{FF2B5EF4-FFF2-40B4-BE49-F238E27FC236}">
              <a16:creationId xmlns:a16="http://schemas.microsoft.com/office/drawing/2014/main" id="{9C39E9C1-AFDC-4511-9241-2E1B9B11B123}"/>
            </a:ext>
          </a:extLst>
        </xdr:cNvPr>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textlink="">
      <xdr:nvSpPr>
        <xdr:cNvPr id="99" name="正方形/長方形 98">
          <a:extLst>
            <a:ext uri="{FF2B5EF4-FFF2-40B4-BE49-F238E27FC236}">
              <a16:creationId xmlns:a16="http://schemas.microsoft.com/office/drawing/2014/main" id="{D8EE0092-7D18-46F5-B09F-4B696AE25E93}"/>
            </a:ext>
          </a:extLst>
        </xdr:cNvPr>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textlink="">
      <xdr:nvSpPr>
        <xdr:cNvPr id="100" name="テキスト ボックス 99">
          <a:extLst>
            <a:ext uri="{FF2B5EF4-FFF2-40B4-BE49-F238E27FC236}">
              <a16:creationId xmlns:a16="http://schemas.microsoft.com/office/drawing/2014/main" id="{12BB1402-BFBF-4F8E-BE5D-BD7521C0367D}"/>
            </a:ext>
          </a:extLst>
        </xdr:cNvPr>
        <xdr:cNvSpPr txBox="1"/>
      </xdr:nvSpPr>
      <xdr:spPr>
        <a:xfrm>
          <a:off x="578866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822B4609-A464-41EA-A2F4-8252F954548B}"/>
            </a:ext>
          </a:extLst>
        </xdr:cNvPr>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2" name="直線コネクタ 101">
          <a:extLst>
            <a:ext uri="{FF2B5EF4-FFF2-40B4-BE49-F238E27FC236}">
              <a16:creationId xmlns:a16="http://schemas.microsoft.com/office/drawing/2014/main" id="{B9AAA767-92BA-4A28-B77B-51B0B70FFA71}"/>
            </a:ext>
          </a:extLst>
        </xdr:cNvPr>
        <xdr:cNvCxnSpPr/>
      </xdr:nvCxnSpPr>
      <xdr:spPr>
        <a:xfrm>
          <a:off x="5826760" y="70065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textlink="">
      <xdr:nvSpPr>
        <xdr:cNvPr id="103" name="テキスト ボックス 102">
          <a:extLst>
            <a:ext uri="{FF2B5EF4-FFF2-40B4-BE49-F238E27FC236}">
              <a16:creationId xmlns:a16="http://schemas.microsoft.com/office/drawing/2014/main" id="{128C216E-C94B-43FC-9DEF-C4227C1AEEDB}"/>
            </a:ext>
          </a:extLst>
        </xdr:cNvPr>
        <xdr:cNvSpPr txBox="1"/>
      </xdr:nvSpPr>
      <xdr:spPr>
        <a:xfrm>
          <a:off x="5405301"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4" name="直線コネクタ 103">
          <a:extLst>
            <a:ext uri="{FF2B5EF4-FFF2-40B4-BE49-F238E27FC236}">
              <a16:creationId xmlns:a16="http://schemas.microsoft.com/office/drawing/2014/main" id="{62991630-7A3B-4B19-93A0-5888C6864FB1}"/>
            </a:ext>
          </a:extLst>
        </xdr:cNvPr>
        <xdr:cNvCxnSpPr/>
      </xdr:nvCxnSpPr>
      <xdr:spPr>
        <a:xfrm>
          <a:off x="5826760" y="655701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38</xdr:row>
      <xdr:rowOff>48277</xdr:rowOff>
    </xdr:from>
    <xdr:ext cx="467179" cy="259045"/>
    <xdr:sp textlink="">
      <xdr:nvSpPr>
        <xdr:cNvPr id="105" name="テキスト ボックス 104">
          <a:extLst>
            <a:ext uri="{FF2B5EF4-FFF2-40B4-BE49-F238E27FC236}">
              <a16:creationId xmlns:a16="http://schemas.microsoft.com/office/drawing/2014/main" id="{FBD6885D-9CDF-42DA-8602-8174322C6F81}"/>
            </a:ext>
          </a:extLst>
        </xdr:cNvPr>
        <xdr:cNvSpPr txBox="1"/>
      </xdr:nvSpPr>
      <xdr:spPr>
        <a:xfrm>
          <a:off x="5405301" y="64185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6" name="直線コネクタ 105">
          <a:extLst>
            <a:ext uri="{FF2B5EF4-FFF2-40B4-BE49-F238E27FC236}">
              <a16:creationId xmlns:a16="http://schemas.microsoft.com/office/drawing/2014/main" id="{B9C0D293-0EF6-4E60-B170-5C0378DD45EE}"/>
            </a:ext>
          </a:extLst>
        </xdr:cNvPr>
        <xdr:cNvCxnSpPr/>
      </xdr:nvCxnSpPr>
      <xdr:spPr>
        <a:xfrm>
          <a:off x="5826760" y="61112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105427</xdr:rowOff>
    </xdr:from>
    <xdr:ext cx="467179" cy="259045"/>
    <xdr:sp textlink="">
      <xdr:nvSpPr>
        <xdr:cNvPr id="107" name="テキスト ボックス 106">
          <a:extLst>
            <a:ext uri="{FF2B5EF4-FFF2-40B4-BE49-F238E27FC236}">
              <a16:creationId xmlns:a16="http://schemas.microsoft.com/office/drawing/2014/main" id="{4791F97E-408A-45F6-9B19-A7254847CAB5}"/>
            </a:ext>
          </a:extLst>
        </xdr:cNvPr>
        <xdr:cNvSpPr txBox="1"/>
      </xdr:nvSpPr>
      <xdr:spPr>
        <a:xfrm>
          <a:off x="5405301" y="59728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8" name="直線コネクタ 107">
          <a:extLst>
            <a:ext uri="{FF2B5EF4-FFF2-40B4-BE49-F238E27FC236}">
              <a16:creationId xmlns:a16="http://schemas.microsoft.com/office/drawing/2014/main" id="{3159F209-FAD3-4A07-9AC1-52EF5762B0A1}"/>
            </a:ext>
          </a:extLst>
        </xdr:cNvPr>
        <xdr:cNvCxnSpPr/>
      </xdr:nvCxnSpPr>
      <xdr:spPr>
        <a:xfrm>
          <a:off x="5826760" y="56654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162577</xdr:rowOff>
    </xdr:from>
    <xdr:ext cx="467179" cy="259045"/>
    <xdr:sp textlink="">
      <xdr:nvSpPr>
        <xdr:cNvPr id="109" name="テキスト ボックス 108">
          <a:extLst>
            <a:ext uri="{FF2B5EF4-FFF2-40B4-BE49-F238E27FC236}">
              <a16:creationId xmlns:a16="http://schemas.microsoft.com/office/drawing/2014/main" id="{8CCE8FD3-4D5B-408B-A12F-8C766D22578B}"/>
            </a:ext>
          </a:extLst>
        </xdr:cNvPr>
        <xdr:cNvSpPr txBox="1"/>
      </xdr:nvSpPr>
      <xdr:spPr>
        <a:xfrm>
          <a:off x="5405301" y="55270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D78A5BA0-A9C6-4DEC-BD00-DF85305C3D36}"/>
            </a:ext>
          </a:extLst>
        </xdr:cNvPr>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textlink="">
      <xdr:nvSpPr>
        <xdr:cNvPr id="111" name="テキスト ボックス 110">
          <a:extLst>
            <a:ext uri="{FF2B5EF4-FFF2-40B4-BE49-F238E27FC236}">
              <a16:creationId xmlns:a16="http://schemas.microsoft.com/office/drawing/2014/main" id="{90BB7016-461D-47D7-823D-D442F149EC19}"/>
            </a:ext>
          </a:extLst>
        </xdr:cNvPr>
        <xdr:cNvSpPr txBox="1"/>
      </xdr:nvSpPr>
      <xdr:spPr>
        <a:xfrm>
          <a:off x="54053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textlink="">
      <xdr:nvSpPr>
        <xdr:cNvPr id="112" name="【図書館】&#10;一人当たり面積グラフ枠">
          <a:extLst>
            <a:ext uri="{FF2B5EF4-FFF2-40B4-BE49-F238E27FC236}">
              <a16:creationId xmlns:a16="http://schemas.microsoft.com/office/drawing/2014/main" id="{2BDFAE34-1EC2-4CD9-A598-13B18A9028A3}"/>
            </a:ext>
          </a:extLst>
        </xdr:cNvPr>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3048</xdr:rowOff>
    </xdr:from>
    <xdr:to>
      <xdr:col>54</xdr:col>
      <xdr:colOff>189865</xdr:colOff>
      <xdr:row>41</xdr:row>
      <xdr:rowOff>78486</xdr:rowOff>
    </xdr:to>
    <xdr:cxnSp macro="">
      <xdr:nvCxnSpPr>
        <xdr:cNvPr id="113" name="直線コネクタ 112">
          <a:extLst>
            <a:ext uri="{FF2B5EF4-FFF2-40B4-BE49-F238E27FC236}">
              <a16:creationId xmlns:a16="http://schemas.microsoft.com/office/drawing/2014/main" id="{D82228B4-E9AA-4CCD-AF3B-C49B2FBD222C}"/>
            </a:ext>
          </a:extLst>
        </xdr:cNvPr>
        <xdr:cNvCxnSpPr/>
      </xdr:nvCxnSpPr>
      <xdr:spPr>
        <a:xfrm flipV="1">
          <a:off x="9219565" y="5702808"/>
          <a:ext cx="0" cy="12489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82313</xdr:rowOff>
    </xdr:from>
    <xdr:ext cx="469744" cy="259045"/>
    <xdr:sp textlink="">
      <xdr:nvSpPr>
        <xdr:cNvPr id="114" name="【図書館】&#10;一人当たり面積最小値テキスト">
          <a:extLst>
            <a:ext uri="{FF2B5EF4-FFF2-40B4-BE49-F238E27FC236}">
              <a16:creationId xmlns:a16="http://schemas.microsoft.com/office/drawing/2014/main" id="{67149D9F-D366-4E72-AF37-BA4469CD46D0}"/>
            </a:ext>
          </a:extLst>
        </xdr:cNvPr>
        <xdr:cNvSpPr txBox="1"/>
      </xdr:nvSpPr>
      <xdr:spPr>
        <a:xfrm>
          <a:off x="9258300" y="69555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78486</xdr:rowOff>
    </xdr:from>
    <xdr:to>
      <xdr:col>55</xdr:col>
      <xdr:colOff>88900</xdr:colOff>
      <xdr:row>41</xdr:row>
      <xdr:rowOff>78486</xdr:rowOff>
    </xdr:to>
    <xdr:cxnSp macro="">
      <xdr:nvCxnSpPr>
        <xdr:cNvPr id="115" name="直線コネクタ 114">
          <a:extLst>
            <a:ext uri="{FF2B5EF4-FFF2-40B4-BE49-F238E27FC236}">
              <a16:creationId xmlns:a16="http://schemas.microsoft.com/office/drawing/2014/main" id="{547EE659-C3E3-4B64-AB95-C69963FD4F2F}"/>
            </a:ext>
          </a:extLst>
        </xdr:cNvPr>
        <xdr:cNvCxnSpPr/>
      </xdr:nvCxnSpPr>
      <xdr:spPr>
        <a:xfrm>
          <a:off x="9154160" y="695172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121175</xdr:rowOff>
    </xdr:from>
    <xdr:ext cx="469744" cy="259045"/>
    <xdr:sp textlink="">
      <xdr:nvSpPr>
        <xdr:cNvPr id="116" name="【図書館】&#10;一人当たり面積最大値テキスト">
          <a:extLst>
            <a:ext uri="{FF2B5EF4-FFF2-40B4-BE49-F238E27FC236}">
              <a16:creationId xmlns:a16="http://schemas.microsoft.com/office/drawing/2014/main" id="{6AE13CD2-4FF1-48B1-BED4-894324FECA73}"/>
            </a:ext>
          </a:extLst>
        </xdr:cNvPr>
        <xdr:cNvSpPr txBox="1"/>
      </xdr:nvSpPr>
      <xdr:spPr>
        <a:xfrm>
          <a:off x="9258300" y="5485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3048</xdr:rowOff>
    </xdr:from>
    <xdr:to>
      <xdr:col>55</xdr:col>
      <xdr:colOff>88900</xdr:colOff>
      <xdr:row>34</xdr:row>
      <xdr:rowOff>3048</xdr:rowOff>
    </xdr:to>
    <xdr:cxnSp macro="">
      <xdr:nvCxnSpPr>
        <xdr:cNvPr id="117" name="直線コネクタ 116">
          <a:extLst>
            <a:ext uri="{FF2B5EF4-FFF2-40B4-BE49-F238E27FC236}">
              <a16:creationId xmlns:a16="http://schemas.microsoft.com/office/drawing/2014/main" id="{B332C555-3B62-4C0A-AE2D-59AB42EDC5B4}"/>
            </a:ext>
          </a:extLst>
        </xdr:cNvPr>
        <xdr:cNvCxnSpPr/>
      </xdr:nvCxnSpPr>
      <xdr:spPr>
        <a:xfrm>
          <a:off x="9154160" y="570280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9415</xdr:rowOff>
    </xdr:from>
    <xdr:ext cx="469744" cy="259045"/>
    <xdr:sp textlink="">
      <xdr:nvSpPr>
        <xdr:cNvPr id="118" name="【図書館】&#10;一人当たり面積平均値テキスト">
          <a:extLst>
            <a:ext uri="{FF2B5EF4-FFF2-40B4-BE49-F238E27FC236}">
              <a16:creationId xmlns:a16="http://schemas.microsoft.com/office/drawing/2014/main" id="{AA226A63-96B0-4144-9976-E4D9B817BC16}"/>
            </a:ext>
          </a:extLst>
        </xdr:cNvPr>
        <xdr:cNvSpPr txBox="1"/>
      </xdr:nvSpPr>
      <xdr:spPr>
        <a:xfrm>
          <a:off x="9258300" y="63797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157988</xdr:rowOff>
    </xdr:from>
    <xdr:to>
      <xdr:col>55</xdr:col>
      <xdr:colOff>50800</xdr:colOff>
      <xdr:row>39</xdr:row>
      <xdr:rowOff>88138</xdr:rowOff>
    </xdr:to>
    <xdr:sp textlink="">
      <xdr:nvSpPr>
        <xdr:cNvPr id="119" name="フローチャート: 判断 118">
          <a:extLst>
            <a:ext uri="{FF2B5EF4-FFF2-40B4-BE49-F238E27FC236}">
              <a16:creationId xmlns:a16="http://schemas.microsoft.com/office/drawing/2014/main" id="{280DCC09-7E1B-41E7-B061-3E0F8B8A5E1A}"/>
            </a:ext>
          </a:extLst>
        </xdr:cNvPr>
        <xdr:cNvSpPr/>
      </xdr:nvSpPr>
      <xdr:spPr>
        <a:xfrm>
          <a:off x="9192260" y="652830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162560</xdr:rowOff>
    </xdr:from>
    <xdr:to>
      <xdr:col>50</xdr:col>
      <xdr:colOff>165100</xdr:colOff>
      <xdr:row>39</xdr:row>
      <xdr:rowOff>92710</xdr:rowOff>
    </xdr:to>
    <xdr:sp textlink="">
      <xdr:nvSpPr>
        <xdr:cNvPr id="120" name="フローチャート: 判断 119">
          <a:extLst>
            <a:ext uri="{FF2B5EF4-FFF2-40B4-BE49-F238E27FC236}">
              <a16:creationId xmlns:a16="http://schemas.microsoft.com/office/drawing/2014/main" id="{AA934090-6B1E-49D7-9E42-FA68FB5BD846}"/>
            </a:ext>
          </a:extLst>
        </xdr:cNvPr>
        <xdr:cNvSpPr/>
      </xdr:nvSpPr>
      <xdr:spPr>
        <a:xfrm>
          <a:off x="8445500" y="653288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37</xdr:row>
      <xdr:rowOff>109237</xdr:rowOff>
    </xdr:from>
    <xdr:ext cx="469744" cy="259045"/>
    <xdr:sp textlink="">
      <xdr:nvSpPr>
        <xdr:cNvPr id="121" name="n_1aveValue【図書館】&#10;一人当たり面積">
          <a:extLst>
            <a:ext uri="{FF2B5EF4-FFF2-40B4-BE49-F238E27FC236}">
              <a16:creationId xmlns:a16="http://schemas.microsoft.com/office/drawing/2014/main" id="{4AD10C51-3C8B-4057-A124-85490F4A9094}"/>
            </a:ext>
          </a:extLst>
        </xdr:cNvPr>
        <xdr:cNvSpPr txBox="1"/>
      </xdr:nvSpPr>
      <xdr:spPr>
        <a:xfrm>
          <a:off x="8271587" y="6311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157988</xdr:rowOff>
    </xdr:from>
    <xdr:to>
      <xdr:col>46</xdr:col>
      <xdr:colOff>38100</xdr:colOff>
      <xdr:row>39</xdr:row>
      <xdr:rowOff>88138</xdr:rowOff>
    </xdr:to>
    <xdr:sp textlink="">
      <xdr:nvSpPr>
        <xdr:cNvPr id="122" name="フローチャート: 判断 121">
          <a:extLst>
            <a:ext uri="{FF2B5EF4-FFF2-40B4-BE49-F238E27FC236}">
              <a16:creationId xmlns:a16="http://schemas.microsoft.com/office/drawing/2014/main" id="{66943429-5D78-486A-BD86-2AEFFBDEF52C}"/>
            </a:ext>
          </a:extLst>
        </xdr:cNvPr>
        <xdr:cNvSpPr/>
      </xdr:nvSpPr>
      <xdr:spPr>
        <a:xfrm>
          <a:off x="7670800" y="652830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37</xdr:row>
      <xdr:rowOff>104665</xdr:rowOff>
    </xdr:from>
    <xdr:ext cx="469744" cy="259045"/>
    <xdr:sp textlink="">
      <xdr:nvSpPr>
        <xdr:cNvPr id="123" name="n_2aveValue【図書館】&#10;一人当たり面積">
          <a:extLst>
            <a:ext uri="{FF2B5EF4-FFF2-40B4-BE49-F238E27FC236}">
              <a16:creationId xmlns:a16="http://schemas.microsoft.com/office/drawing/2014/main" id="{6924FE01-0581-40B8-8706-B58FF144D8B4}"/>
            </a:ext>
          </a:extLst>
        </xdr:cNvPr>
        <xdr:cNvSpPr txBox="1"/>
      </xdr:nvSpPr>
      <xdr:spPr>
        <a:xfrm>
          <a:off x="7509587" y="63073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125984</xdr:rowOff>
    </xdr:from>
    <xdr:to>
      <xdr:col>41</xdr:col>
      <xdr:colOff>101600</xdr:colOff>
      <xdr:row>39</xdr:row>
      <xdr:rowOff>56134</xdr:rowOff>
    </xdr:to>
    <xdr:sp textlink="">
      <xdr:nvSpPr>
        <xdr:cNvPr id="124" name="フローチャート: 判断 123">
          <a:extLst>
            <a:ext uri="{FF2B5EF4-FFF2-40B4-BE49-F238E27FC236}">
              <a16:creationId xmlns:a16="http://schemas.microsoft.com/office/drawing/2014/main" id="{D8C40BA1-C4F2-4200-87F2-5EDE1FA6D1D9}"/>
            </a:ext>
          </a:extLst>
        </xdr:cNvPr>
        <xdr:cNvSpPr/>
      </xdr:nvSpPr>
      <xdr:spPr>
        <a:xfrm>
          <a:off x="6873240" y="649630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37</xdr:row>
      <xdr:rowOff>72661</xdr:rowOff>
    </xdr:from>
    <xdr:ext cx="469744" cy="259045"/>
    <xdr:sp textlink="">
      <xdr:nvSpPr>
        <xdr:cNvPr id="125" name="n_3aveValue【図書館】&#10;一人当たり面積">
          <a:extLst>
            <a:ext uri="{FF2B5EF4-FFF2-40B4-BE49-F238E27FC236}">
              <a16:creationId xmlns:a16="http://schemas.microsoft.com/office/drawing/2014/main" id="{D0CE1724-90BA-4BA8-AD6F-15E4C0B89B73}"/>
            </a:ext>
          </a:extLst>
        </xdr:cNvPr>
        <xdr:cNvSpPr txBox="1"/>
      </xdr:nvSpPr>
      <xdr:spPr>
        <a:xfrm>
          <a:off x="6712027" y="62753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135128</xdr:rowOff>
    </xdr:from>
    <xdr:to>
      <xdr:col>36</xdr:col>
      <xdr:colOff>165100</xdr:colOff>
      <xdr:row>39</xdr:row>
      <xdr:rowOff>65278</xdr:rowOff>
    </xdr:to>
    <xdr:sp textlink="">
      <xdr:nvSpPr>
        <xdr:cNvPr id="126" name="フローチャート: 判断 125">
          <a:extLst>
            <a:ext uri="{FF2B5EF4-FFF2-40B4-BE49-F238E27FC236}">
              <a16:creationId xmlns:a16="http://schemas.microsoft.com/office/drawing/2014/main" id="{06BFE280-F9E1-4FF6-A1F8-5E3362E2D712}"/>
            </a:ext>
          </a:extLst>
        </xdr:cNvPr>
        <xdr:cNvSpPr/>
      </xdr:nvSpPr>
      <xdr:spPr>
        <a:xfrm>
          <a:off x="6098540" y="650544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69927</xdr:colOff>
      <xdr:row>37</xdr:row>
      <xdr:rowOff>81805</xdr:rowOff>
    </xdr:from>
    <xdr:ext cx="469744" cy="259045"/>
    <xdr:sp textlink="">
      <xdr:nvSpPr>
        <xdr:cNvPr id="127" name="n_4aveValue【図書館】&#10;一人当たり面積">
          <a:extLst>
            <a:ext uri="{FF2B5EF4-FFF2-40B4-BE49-F238E27FC236}">
              <a16:creationId xmlns:a16="http://schemas.microsoft.com/office/drawing/2014/main" id="{3AE3FBD8-E816-4385-94EE-1254D0EACDAD}"/>
            </a:ext>
          </a:extLst>
        </xdr:cNvPr>
        <xdr:cNvSpPr txBox="1"/>
      </xdr:nvSpPr>
      <xdr:spPr>
        <a:xfrm>
          <a:off x="5937327" y="62844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44</xdr:row>
      <xdr:rowOff>73677</xdr:rowOff>
    </xdr:from>
    <xdr:ext cx="762000" cy="259045"/>
    <xdr:sp textlink="">
      <xdr:nvSpPr>
        <xdr:cNvPr id="128" name="テキスト ボックス 127">
          <a:extLst>
            <a:ext uri="{FF2B5EF4-FFF2-40B4-BE49-F238E27FC236}">
              <a16:creationId xmlns:a16="http://schemas.microsoft.com/office/drawing/2014/main" id="{0C27D5BA-F3C0-4609-BB72-28328E46D6C0}"/>
            </a:ext>
          </a:extLst>
        </xdr:cNvPr>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textlink="">
      <xdr:nvSpPr>
        <xdr:cNvPr id="129" name="テキスト ボックス 128">
          <a:extLst>
            <a:ext uri="{FF2B5EF4-FFF2-40B4-BE49-F238E27FC236}">
              <a16:creationId xmlns:a16="http://schemas.microsoft.com/office/drawing/2014/main" id="{81B0D023-ECA9-4F42-AE96-0A13442F1F8E}"/>
            </a:ext>
          </a:extLst>
        </xdr:cNvPr>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textlink="">
      <xdr:nvSpPr>
        <xdr:cNvPr id="130" name="テキスト ボックス 129">
          <a:extLst>
            <a:ext uri="{FF2B5EF4-FFF2-40B4-BE49-F238E27FC236}">
              <a16:creationId xmlns:a16="http://schemas.microsoft.com/office/drawing/2014/main" id="{EB1620EA-8BDF-405B-AA78-79B1324C3280}"/>
            </a:ext>
          </a:extLst>
        </xdr:cNvPr>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textlink="">
      <xdr:nvSpPr>
        <xdr:cNvPr id="131" name="テキスト ボックス 130">
          <a:extLst>
            <a:ext uri="{FF2B5EF4-FFF2-40B4-BE49-F238E27FC236}">
              <a16:creationId xmlns:a16="http://schemas.microsoft.com/office/drawing/2014/main" id="{95EBA250-A78C-41C6-9E6B-42946CA5C38C}"/>
            </a:ext>
          </a:extLst>
        </xdr:cNvPr>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textlink="">
      <xdr:nvSpPr>
        <xdr:cNvPr id="132" name="テキスト ボックス 131">
          <a:extLst>
            <a:ext uri="{FF2B5EF4-FFF2-40B4-BE49-F238E27FC236}">
              <a16:creationId xmlns:a16="http://schemas.microsoft.com/office/drawing/2014/main" id="{63262500-60BD-4D5F-97EE-0B683C0E58F4}"/>
            </a:ext>
          </a:extLst>
        </xdr:cNvPr>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34544</xdr:rowOff>
    </xdr:from>
    <xdr:to>
      <xdr:col>55</xdr:col>
      <xdr:colOff>50800</xdr:colOff>
      <xdr:row>40</xdr:row>
      <xdr:rowOff>136144</xdr:rowOff>
    </xdr:to>
    <xdr:sp textlink="">
      <xdr:nvSpPr>
        <xdr:cNvPr id="133" name="楕円 132">
          <a:extLst>
            <a:ext uri="{FF2B5EF4-FFF2-40B4-BE49-F238E27FC236}">
              <a16:creationId xmlns:a16="http://schemas.microsoft.com/office/drawing/2014/main" id="{8C6C0E59-9B32-4D6F-8C51-5C88AD8F6A86}"/>
            </a:ext>
          </a:extLst>
        </xdr:cNvPr>
        <xdr:cNvSpPr/>
      </xdr:nvSpPr>
      <xdr:spPr>
        <a:xfrm>
          <a:off x="9192260" y="674014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12971</xdr:rowOff>
    </xdr:from>
    <xdr:ext cx="469744" cy="259045"/>
    <xdr:sp textlink="">
      <xdr:nvSpPr>
        <xdr:cNvPr id="134" name="【図書館】&#10;一人当たり面積該当値テキスト">
          <a:extLst>
            <a:ext uri="{FF2B5EF4-FFF2-40B4-BE49-F238E27FC236}">
              <a16:creationId xmlns:a16="http://schemas.microsoft.com/office/drawing/2014/main" id="{33D52FCA-F69F-447B-B8F6-233EC26BE18B}"/>
            </a:ext>
          </a:extLst>
        </xdr:cNvPr>
        <xdr:cNvSpPr txBox="1"/>
      </xdr:nvSpPr>
      <xdr:spPr>
        <a:xfrm>
          <a:off x="9258300" y="67185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39116</xdr:rowOff>
    </xdr:from>
    <xdr:to>
      <xdr:col>50</xdr:col>
      <xdr:colOff>165100</xdr:colOff>
      <xdr:row>40</xdr:row>
      <xdr:rowOff>140716</xdr:rowOff>
    </xdr:to>
    <xdr:sp textlink="">
      <xdr:nvSpPr>
        <xdr:cNvPr id="135" name="楕円 134">
          <a:extLst>
            <a:ext uri="{FF2B5EF4-FFF2-40B4-BE49-F238E27FC236}">
              <a16:creationId xmlns:a16="http://schemas.microsoft.com/office/drawing/2014/main" id="{8228AD2D-C314-48FE-A8F2-91EAAE07AF68}"/>
            </a:ext>
          </a:extLst>
        </xdr:cNvPr>
        <xdr:cNvSpPr/>
      </xdr:nvSpPr>
      <xdr:spPr>
        <a:xfrm>
          <a:off x="8445500" y="6744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85344</xdr:rowOff>
    </xdr:from>
    <xdr:to>
      <xdr:col>55</xdr:col>
      <xdr:colOff>0</xdr:colOff>
      <xdr:row>40</xdr:row>
      <xdr:rowOff>89916</xdr:rowOff>
    </xdr:to>
    <xdr:cxnSp macro="">
      <xdr:nvCxnSpPr>
        <xdr:cNvPr id="136" name="直線コネクタ 135">
          <a:extLst>
            <a:ext uri="{FF2B5EF4-FFF2-40B4-BE49-F238E27FC236}">
              <a16:creationId xmlns:a16="http://schemas.microsoft.com/office/drawing/2014/main" id="{413FEF19-15A0-429A-9550-5D04767B22DB}"/>
            </a:ext>
          </a:extLst>
        </xdr:cNvPr>
        <xdr:cNvCxnSpPr/>
      </xdr:nvCxnSpPr>
      <xdr:spPr>
        <a:xfrm flipV="1">
          <a:off x="8496300" y="6790944"/>
          <a:ext cx="7239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43688</xdr:rowOff>
    </xdr:from>
    <xdr:to>
      <xdr:col>46</xdr:col>
      <xdr:colOff>38100</xdr:colOff>
      <xdr:row>40</xdr:row>
      <xdr:rowOff>145288</xdr:rowOff>
    </xdr:to>
    <xdr:sp textlink="">
      <xdr:nvSpPr>
        <xdr:cNvPr id="137" name="楕円 136">
          <a:extLst>
            <a:ext uri="{FF2B5EF4-FFF2-40B4-BE49-F238E27FC236}">
              <a16:creationId xmlns:a16="http://schemas.microsoft.com/office/drawing/2014/main" id="{D41E944C-F4F6-46DF-8209-5E3CA1B31E12}"/>
            </a:ext>
          </a:extLst>
        </xdr:cNvPr>
        <xdr:cNvSpPr/>
      </xdr:nvSpPr>
      <xdr:spPr>
        <a:xfrm>
          <a:off x="7670800" y="674928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89916</xdr:rowOff>
    </xdr:from>
    <xdr:to>
      <xdr:col>50</xdr:col>
      <xdr:colOff>114300</xdr:colOff>
      <xdr:row>40</xdr:row>
      <xdr:rowOff>94488</xdr:rowOff>
    </xdr:to>
    <xdr:cxnSp macro="">
      <xdr:nvCxnSpPr>
        <xdr:cNvPr id="138" name="直線コネクタ 137">
          <a:extLst>
            <a:ext uri="{FF2B5EF4-FFF2-40B4-BE49-F238E27FC236}">
              <a16:creationId xmlns:a16="http://schemas.microsoft.com/office/drawing/2014/main" id="{61BE9419-7F6D-4A0B-B873-5F4622582E5A}"/>
            </a:ext>
          </a:extLst>
        </xdr:cNvPr>
        <xdr:cNvCxnSpPr/>
      </xdr:nvCxnSpPr>
      <xdr:spPr>
        <a:xfrm flipV="1">
          <a:off x="7713980" y="6795516"/>
          <a:ext cx="78232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48260</xdr:rowOff>
    </xdr:from>
    <xdr:to>
      <xdr:col>41</xdr:col>
      <xdr:colOff>101600</xdr:colOff>
      <xdr:row>40</xdr:row>
      <xdr:rowOff>149860</xdr:rowOff>
    </xdr:to>
    <xdr:sp textlink="">
      <xdr:nvSpPr>
        <xdr:cNvPr id="139" name="楕円 138">
          <a:extLst>
            <a:ext uri="{FF2B5EF4-FFF2-40B4-BE49-F238E27FC236}">
              <a16:creationId xmlns:a16="http://schemas.microsoft.com/office/drawing/2014/main" id="{253FAA9A-9190-41E8-9CFF-F634E4C1C29E}"/>
            </a:ext>
          </a:extLst>
        </xdr:cNvPr>
        <xdr:cNvSpPr/>
      </xdr:nvSpPr>
      <xdr:spPr>
        <a:xfrm>
          <a:off x="6873240" y="6753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94488</xdr:rowOff>
    </xdr:from>
    <xdr:to>
      <xdr:col>45</xdr:col>
      <xdr:colOff>177800</xdr:colOff>
      <xdr:row>40</xdr:row>
      <xdr:rowOff>99060</xdr:rowOff>
    </xdr:to>
    <xdr:cxnSp macro="">
      <xdr:nvCxnSpPr>
        <xdr:cNvPr id="140" name="直線コネクタ 139">
          <a:extLst>
            <a:ext uri="{FF2B5EF4-FFF2-40B4-BE49-F238E27FC236}">
              <a16:creationId xmlns:a16="http://schemas.microsoft.com/office/drawing/2014/main" id="{8D1D56DD-B4A5-4293-8457-E7A63A4D07D6}"/>
            </a:ext>
          </a:extLst>
        </xdr:cNvPr>
        <xdr:cNvCxnSpPr/>
      </xdr:nvCxnSpPr>
      <xdr:spPr>
        <a:xfrm flipV="1">
          <a:off x="6924040" y="6800088"/>
          <a:ext cx="78994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52832</xdr:rowOff>
    </xdr:from>
    <xdr:to>
      <xdr:col>36</xdr:col>
      <xdr:colOff>165100</xdr:colOff>
      <xdr:row>40</xdr:row>
      <xdr:rowOff>154432</xdr:rowOff>
    </xdr:to>
    <xdr:sp textlink="">
      <xdr:nvSpPr>
        <xdr:cNvPr id="141" name="楕円 140">
          <a:extLst>
            <a:ext uri="{FF2B5EF4-FFF2-40B4-BE49-F238E27FC236}">
              <a16:creationId xmlns:a16="http://schemas.microsoft.com/office/drawing/2014/main" id="{A27133A9-C20F-49A4-BA26-583161454A4C}"/>
            </a:ext>
          </a:extLst>
        </xdr:cNvPr>
        <xdr:cNvSpPr/>
      </xdr:nvSpPr>
      <xdr:spPr>
        <a:xfrm>
          <a:off x="6098540" y="6758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99060</xdr:rowOff>
    </xdr:from>
    <xdr:to>
      <xdr:col>41</xdr:col>
      <xdr:colOff>50800</xdr:colOff>
      <xdr:row>40</xdr:row>
      <xdr:rowOff>103632</xdr:rowOff>
    </xdr:to>
    <xdr:cxnSp macro="">
      <xdr:nvCxnSpPr>
        <xdr:cNvPr id="142" name="直線コネクタ 141">
          <a:extLst>
            <a:ext uri="{FF2B5EF4-FFF2-40B4-BE49-F238E27FC236}">
              <a16:creationId xmlns:a16="http://schemas.microsoft.com/office/drawing/2014/main" id="{BC188EC0-BFFE-40EE-8817-5D00DF14B8A7}"/>
            </a:ext>
          </a:extLst>
        </xdr:cNvPr>
        <xdr:cNvCxnSpPr/>
      </xdr:nvCxnSpPr>
      <xdr:spPr>
        <a:xfrm flipV="1">
          <a:off x="6149340" y="6804660"/>
          <a:ext cx="7747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40</xdr:row>
      <xdr:rowOff>131843</xdr:rowOff>
    </xdr:from>
    <xdr:ext cx="469744" cy="259045"/>
    <xdr:sp textlink="">
      <xdr:nvSpPr>
        <xdr:cNvPr id="143" name="n_1mainValue【図書館】&#10;一人当たり面積">
          <a:extLst>
            <a:ext uri="{FF2B5EF4-FFF2-40B4-BE49-F238E27FC236}">
              <a16:creationId xmlns:a16="http://schemas.microsoft.com/office/drawing/2014/main" id="{D5F3BF10-A2F6-406E-A194-93AB1D8FDB8F}"/>
            </a:ext>
          </a:extLst>
        </xdr:cNvPr>
        <xdr:cNvSpPr txBox="1"/>
      </xdr:nvSpPr>
      <xdr:spPr>
        <a:xfrm>
          <a:off x="8271587" y="68374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136415</xdr:rowOff>
    </xdr:from>
    <xdr:ext cx="469744" cy="259045"/>
    <xdr:sp textlink="">
      <xdr:nvSpPr>
        <xdr:cNvPr id="144" name="n_2mainValue【図書館】&#10;一人当たり面積">
          <a:extLst>
            <a:ext uri="{FF2B5EF4-FFF2-40B4-BE49-F238E27FC236}">
              <a16:creationId xmlns:a16="http://schemas.microsoft.com/office/drawing/2014/main" id="{0090CEAB-098A-4938-8305-6E5D8BEBD343}"/>
            </a:ext>
          </a:extLst>
        </xdr:cNvPr>
        <xdr:cNvSpPr txBox="1"/>
      </xdr:nvSpPr>
      <xdr:spPr>
        <a:xfrm>
          <a:off x="7509587" y="6842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140987</xdr:rowOff>
    </xdr:from>
    <xdr:ext cx="469744" cy="259045"/>
    <xdr:sp textlink="">
      <xdr:nvSpPr>
        <xdr:cNvPr id="145" name="n_3mainValue【図書館】&#10;一人当たり面積">
          <a:extLst>
            <a:ext uri="{FF2B5EF4-FFF2-40B4-BE49-F238E27FC236}">
              <a16:creationId xmlns:a16="http://schemas.microsoft.com/office/drawing/2014/main" id="{31161D51-EE6C-4129-A2BE-5E5A0268762E}"/>
            </a:ext>
          </a:extLst>
        </xdr:cNvPr>
        <xdr:cNvSpPr txBox="1"/>
      </xdr:nvSpPr>
      <xdr:spPr>
        <a:xfrm>
          <a:off x="6712027" y="6846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145559</xdr:rowOff>
    </xdr:from>
    <xdr:ext cx="469744" cy="259045"/>
    <xdr:sp textlink="">
      <xdr:nvSpPr>
        <xdr:cNvPr id="146" name="n_4mainValue【図書館】&#10;一人当たり面積">
          <a:extLst>
            <a:ext uri="{FF2B5EF4-FFF2-40B4-BE49-F238E27FC236}">
              <a16:creationId xmlns:a16="http://schemas.microsoft.com/office/drawing/2014/main" id="{54D26BE8-0532-4C33-95A7-19B0674709F2}"/>
            </a:ext>
          </a:extLst>
        </xdr:cNvPr>
        <xdr:cNvSpPr txBox="1"/>
      </xdr:nvSpPr>
      <xdr:spPr>
        <a:xfrm>
          <a:off x="5937327" y="68511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textlink="">
      <xdr:nvSpPr>
        <xdr:cNvPr id="147" name="正方形/長方形 146">
          <a:extLst>
            <a:ext uri="{FF2B5EF4-FFF2-40B4-BE49-F238E27FC236}">
              <a16:creationId xmlns:a16="http://schemas.microsoft.com/office/drawing/2014/main" id="{E9173EB1-C5CC-43A6-A484-FB610719B7F2}"/>
            </a:ext>
          </a:extLst>
        </xdr:cNvPr>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textlink="">
      <xdr:nvSpPr>
        <xdr:cNvPr id="148" name="正方形/長方形 147">
          <a:extLst>
            <a:ext uri="{FF2B5EF4-FFF2-40B4-BE49-F238E27FC236}">
              <a16:creationId xmlns:a16="http://schemas.microsoft.com/office/drawing/2014/main" id="{77D1B754-675B-4498-A4BC-D612CE6CE8EA}"/>
            </a:ext>
          </a:extLst>
        </xdr:cNvPr>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textlink="">
      <xdr:nvSpPr>
        <xdr:cNvPr id="149" name="正方形/長方形 148">
          <a:extLst>
            <a:ext uri="{FF2B5EF4-FFF2-40B4-BE49-F238E27FC236}">
              <a16:creationId xmlns:a16="http://schemas.microsoft.com/office/drawing/2014/main" id="{CE712196-5A29-4823-907F-B2B2E4D8692F}"/>
            </a:ext>
          </a:extLst>
        </xdr:cNvPr>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textlink="">
      <xdr:nvSpPr>
        <xdr:cNvPr id="150" name="正方形/長方形 149">
          <a:extLst>
            <a:ext uri="{FF2B5EF4-FFF2-40B4-BE49-F238E27FC236}">
              <a16:creationId xmlns:a16="http://schemas.microsoft.com/office/drawing/2014/main" id="{D9B63117-4E6D-45C9-99EE-9225CA3514A5}"/>
            </a:ext>
          </a:extLst>
        </xdr:cNvPr>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textlink="">
      <xdr:nvSpPr>
        <xdr:cNvPr id="151" name="正方形/長方形 150">
          <a:extLst>
            <a:ext uri="{FF2B5EF4-FFF2-40B4-BE49-F238E27FC236}">
              <a16:creationId xmlns:a16="http://schemas.microsoft.com/office/drawing/2014/main" id="{7E9187DA-B429-40C5-AF00-A5167E965BED}"/>
            </a:ext>
          </a:extLst>
        </xdr:cNvPr>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textlink="">
      <xdr:nvSpPr>
        <xdr:cNvPr id="152" name="正方形/長方形 151">
          <a:extLst>
            <a:ext uri="{FF2B5EF4-FFF2-40B4-BE49-F238E27FC236}">
              <a16:creationId xmlns:a16="http://schemas.microsoft.com/office/drawing/2014/main" id="{D1045B57-F45A-444B-BD7E-2B7E1E41C866}"/>
            </a:ext>
          </a:extLst>
        </xdr:cNvPr>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51</xdr:row>
      <xdr:rowOff>120650</xdr:rowOff>
    </xdr:from>
    <xdr:to>
      <xdr:col>24</xdr:col>
      <xdr:colOff>0</xdr:colOff>
      <xdr:row>53</xdr:row>
      <xdr:rowOff>31750</xdr:rowOff>
    </xdr:to>
    <xdr:sp textlink="">
      <xdr:nvSpPr>
        <xdr:cNvPr id="153" name="正方形/長方形 152">
          <a:extLst>
            <a:ext uri="{FF2B5EF4-FFF2-40B4-BE49-F238E27FC236}">
              <a16:creationId xmlns:a16="http://schemas.microsoft.com/office/drawing/2014/main" id="{8D6428DC-F7B8-41E3-BD68-862B40B7F445}"/>
            </a:ext>
          </a:extLst>
        </xdr:cNvPr>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textlink="">
      <xdr:nvSpPr>
        <xdr:cNvPr id="154" name="正方形/長方形 153">
          <a:extLst>
            <a:ext uri="{FF2B5EF4-FFF2-40B4-BE49-F238E27FC236}">
              <a16:creationId xmlns:a16="http://schemas.microsoft.com/office/drawing/2014/main" id="{9EFEBB76-70E9-46B2-BC2B-7CDFBF29AE90}"/>
            </a:ext>
          </a:extLst>
        </xdr:cNvPr>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textlink="">
      <xdr:nvSpPr>
        <xdr:cNvPr id="155" name="テキスト ボックス 154">
          <a:extLst>
            <a:ext uri="{FF2B5EF4-FFF2-40B4-BE49-F238E27FC236}">
              <a16:creationId xmlns:a16="http://schemas.microsoft.com/office/drawing/2014/main" id="{91572074-979F-481A-A2E5-FFC9D485388D}"/>
            </a:ext>
          </a:extLst>
        </xdr:cNvPr>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F4EC42DE-17E8-481B-8297-492445D15284}"/>
            </a:ext>
          </a:extLst>
        </xdr:cNvPr>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textlink="">
      <xdr:nvSpPr>
        <xdr:cNvPr id="157" name="テキスト ボックス 156">
          <a:extLst>
            <a:ext uri="{FF2B5EF4-FFF2-40B4-BE49-F238E27FC236}">
              <a16:creationId xmlns:a16="http://schemas.microsoft.com/office/drawing/2014/main" id="{7CDE70E0-51A1-4E96-B721-0CD0B60E4186}"/>
            </a:ext>
          </a:extLst>
        </xdr:cNvPr>
        <xdr:cNvSpPr txBox="1"/>
      </xdr:nvSpPr>
      <xdr:spPr>
        <a:xfrm>
          <a:off x="27196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8" name="直線コネクタ 157">
          <a:extLst>
            <a:ext uri="{FF2B5EF4-FFF2-40B4-BE49-F238E27FC236}">
              <a16:creationId xmlns:a16="http://schemas.microsoft.com/office/drawing/2014/main" id="{3364275F-6824-4BDE-A2DF-1D323FE4F009}"/>
            </a:ext>
          </a:extLst>
        </xdr:cNvPr>
        <xdr:cNvCxnSpPr/>
      </xdr:nvCxnSpPr>
      <xdr:spPr>
        <a:xfrm>
          <a:off x="67056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textlink="">
      <xdr:nvSpPr>
        <xdr:cNvPr id="159" name="テキスト ボックス 158">
          <a:extLst>
            <a:ext uri="{FF2B5EF4-FFF2-40B4-BE49-F238E27FC236}">
              <a16:creationId xmlns:a16="http://schemas.microsoft.com/office/drawing/2014/main" id="{FC7E643C-B6C4-4F11-BA82-83A46BA75702}"/>
            </a:ext>
          </a:extLst>
        </xdr:cNvPr>
        <xdr:cNvSpPr txBox="1"/>
      </xdr:nvSpPr>
      <xdr:spPr>
        <a:xfrm>
          <a:off x="27196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0" name="直線コネクタ 159">
          <a:extLst>
            <a:ext uri="{FF2B5EF4-FFF2-40B4-BE49-F238E27FC236}">
              <a16:creationId xmlns:a16="http://schemas.microsoft.com/office/drawing/2014/main" id="{1EEAF6AF-32E2-47BA-A056-D843570F5E3A}"/>
            </a:ext>
          </a:extLst>
        </xdr:cNvPr>
        <xdr:cNvCxnSpPr/>
      </xdr:nvCxnSpPr>
      <xdr:spPr>
        <a:xfrm>
          <a:off x="67056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textlink="">
      <xdr:nvSpPr>
        <xdr:cNvPr id="161" name="テキスト ボックス 160">
          <a:extLst>
            <a:ext uri="{FF2B5EF4-FFF2-40B4-BE49-F238E27FC236}">
              <a16:creationId xmlns:a16="http://schemas.microsoft.com/office/drawing/2014/main" id="{F30DE2BE-C452-4B94-BB80-4805769E7371}"/>
            </a:ext>
          </a:extLst>
        </xdr:cNvPr>
        <xdr:cNvSpPr txBox="1"/>
      </xdr:nvSpPr>
      <xdr:spPr>
        <a:xfrm>
          <a:off x="33608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2" name="直線コネクタ 161">
          <a:extLst>
            <a:ext uri="{FF2B5EF4-FFF2-40B4-BE49-F238E27FC236}">
              <a16:creationId xmlns:a16="http://schemas.microsoft.com/office/drawing/2014/main" id="{0A7920EC-5593-414F-819D-8F3DEE49575A}"/>
            </a:ext>
          </a:extLst>
        </xdr:cNvPr>
        <xdr:cNvCxnSpPr/>
      </xdr:nvCxnSpPr>
      <xdr:spPr>
        <a:xfrm>
          <a:off x="67056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textlink="">
      <xdr:nvSpPr>
        <xdr:cNvPr id="163" name="テキスト ボックス 162">
          <a:extLst>
            <a:ext uri="{FF2B5EF4-FFF2-40B4-BE49-F238E27FC236}">
              <a16:creationId xmlns:a16="http://schemas.microsoft.com/office/drawing/2014/main" id="{0FA1DE6F-0F8E-432A-B97A-2DC378FF4F5C}"/>
            </a:ext>
          </a:extLst>
        </xdr:cNvPr>
        <xdr:cNvSpPr txBox="1"/>
      </xdr:nvSpPr>
      <xdr:spPr>
        <a:xfrm>
          <a:off x="33608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4" name="直線コネクタ 163">
          <a:extLst>
            <a:ext uri="{FF2B5EF4-FFF2-40B4-BE49-F238E27FC236}">
              <a16:creationId xmlns:a16="http://schemas.microsoft.com/office/drawing/2014/main" id="{CB67FE40-F7D8-4952-928E-64B27F435815}"/>
            </a:ext>
          </a:extLst>
        </xdr:cNvPr>
        <xdr:cNvCxnSpPr/>
      </xdr:nvCxnSpPr>
      <xdr:spPr>
        <a:xfrm>
          <a:off x="67056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textlink="">
      <xdr:nvSpPr>
        <xdr:cNvPr id="165" name="テキスト ボックス 164">
          <a:extLst>
            <a:ext uri="{FF2B5EF4-FFF2-40B4-BE49-F238E27FC236}">
              <a16:creationId xmlns:a16="http://schemas.microsoft.com/office/drawing/2014/main" id="{074988BC-9247-4646-88A8-6057D171A088}"/>
            </a:ext>
          </a:extLst>
        </xdr:cNvPr>
        <xdr:cNvSpPr txBox="1"/>
      </xdr:nvSpPr>
      <xdr:spPr>
        <a:xfrm>
          <a:off x="33608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6" name="直線コネクタ 165">
          <a:extLst>
            <a:ext uri="{FF2B5EF4-FFF2-40B4-BE49-F238E27FC236}">
              <a16:creationId xmlns:a16="http://schemas.microsoft.com/office/drawing/2014/main" id="{091274DA-0281-40FF-8B73-305DB9F5CFE6}"/>
            </a:ext>
          </a:extLst>
        </xdr:cNvPr>
        <xdr:cNvCxnSpPr/>
      </xdr:nvCxnSpPr>
      <xdr:spPr>
        <a:xfrm>
          <a:off x="67056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textlink="">
      <xdr:nvSpPr>
        <xdr:cNvPr id="167" name="テキスト ボックス 166">
          <a:extLst>
            <a:ext uri="{FF2B5EF4-FFF2-40B4-BE49-F238E27FC236}">
              <a16:creationId xmlns:a16="http://schemas.microsoft.com/office/drawing/2014/main" id="{4771DA46-3AC5-4FBB-92B8-5FCF6610009F}"/>
            </a:ext>
          </a:extLst>
        </xdr:cNvPr>
        <xdr:cNvSpPr txBox="1"/>
      </xdr:nvSpPr>
      <xdr:spPr>
        <a:xfrm>
          <a:off x="33608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8" name="直線コネクタ 167">
          <a:extLst>
            <a:ext uri="{FF2B5EF4-FFF2-40B4-BE49-F238E27FC236}">
              <a16:creationId xmlns:a16="http://schemas.microsoft.com/office/drawing/2014/main" id="{19397AD7-24C3-40FE-8098-DF5F2660372C}"/>
            </a:ext>
          </a:extLst>
        </xdr:cNvPr>
        <xdr:cNvCxnSpPr/>
      </xdr:nvCxnSpPr>
      <xdr:spPr>
        <a:xfrm>
          <a:off x="67056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textlink="">
      <xdr:nvSpPr>
        <xdr:cNvPr id="169" name="テキスト ボックス 168">
          <a:extLst>
            <a:ext uri="{FF2B5EF4-FFF2-40B4-BE49-F238E27FC236}">
              <a16:creationId xmlns:a16="http://schemas.microsoft.com/office/drawing/2014/main" id="{FABF2ED1-18B8-43BA-B9F0-8ABA00F64B1A}"/>
            </a:ext>
          </a:extLst>
        </xdr:cNvPr>
        <xdr:cNvSpPr txBox="1"/>
      </xdr:nvSpPr>
      <xdr:spPr>
        <a:xfrm>
          <a:off x="377341" y="912260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0" name="直線コネクタ 169">
          <a:extLst>
            <a:ext uri="{FF2B5EF4-FFF2-40B4-BE49-F238E27FC236}">
              <a16:creationId xmlns:a16="http://schemas.microsoft.com/office/drawing/2014/main" id="{C812241E-60EC-4DF1-987A-EDF5A0B0078D}"/>
            </a:ext>
          </a:extLst>
        </xdr:cNvPr>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textlink="">
      <xdr:nvSpPr>
        <xdr:cNvPr id="171" name="【体育館・プール】&#10;有形固定資産減価償却率グラフ枠">
          <a:extLst>
            <a:ext uri="{FF2B5EF4-FFF2-40B4-BE49-F238E27FC236}">
              <a16:creationId xmlns:a16="http://schemas.microsoft.com/office/drawing/2014/main" id="{798337AD-6675-439A-96C1-E500808C0E81}"/>
            </a:ext>
          </a:extLst>
        </xdr:cNvPr>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84909</xdr:rowOff>
    </xdr:from>
    <xdr:to>
      <xdr:col>24</xdr:col>
      <xdr:colOff>62865</xdr:colOff>
      <xdr:row>64</xdr:row>
      <xdr:rowOff>130628</xdr:rowOff>
    </xdr:to>
    <xdr:cxnSp macro="">
      <xdr:nvCxnSpPr>
        <xdr:cNvPr id="172" name="直線コネクタ 171">
          <a:extLst>
            <a:ext uri="{FF2B5EF4-FFF2-40B4-BE49-F238E27FC236}">
              <a16:creationId xmlns:a16="http://schemas.microsoft.com/office/drawing/2014/main" id="{8A88E1E8-81A1-45C7-8913-DA9D4CD72474}"/>
            </a:ext>
          </a:extLst>
        </xdr:cNvPr>
        <xdr:cNvCxnSpPr/>
      </xdr:nvCxnSpPr>
      <xdr:spPr>
        <a:xfrm flipV="1">
          <a:off x="4086225" y="9472749"/>
          <a:ext cx="0" cy="1386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textlink="">
      <xdr:nvSpPr>
        <xdr:cNvPr id="173" name="【体育館・プール】&#10;有形固定資産減価償却率最小値テキスト">
          <a:extLst>
            <a:ext uri="{FF2B5EF4-FFF2-40B4-BE49-F238E27FC236}">
              <a16:creationId xmlns:a16="http://schemas.microsoft.com/office/drawing/2014/main" id="{E43CF83D-5D14-4E99-A06D-B4A6BD4408DB}"/>
            </a:ext>
          </a:extLst>
        </xdr:cNvPr>
        <xdr:cNvSpPr txBox="1"/>
      </xdr:nvSpPr>
      <xdr:spPr>
        <a:xfrm>
          <a:off x="4124960" y="10863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174" name="直線コネクタ 173">
          <a:extLst>
            <a:ext uri="{FF2B5EF4-FFF2-40B4-BE49-F238E27FC236}">
              <a16:creationId xmlns:a16="http://schemas.microsoft.com/office/drawing/2014/main" id="{39890D1E-E976-46E0-B74B-41ADF7CB6D14}"/>
            </a:ext>
          </a:extLst>
        </xdr:cNvPr>
        <xdr:cNvCxnSpPr/>
      </xdr:nvCxnSpPr>
      <xdr:spPr>
        <a:xfrm>
          <a:off x="4020820" y="1085958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31586</xdr:rowOff>
    </xdr:from>
    <xdr:ext cx="405111" cy="259045"/>
    <xdr:sp textlink="">
      <xdr:nvSpPr>
        <xdr:cNvPr id="175" name="【体育館・プール】&#10;有形固定資産減価償却率最大値テキスト">
          <a:extLst>
            <a:ext uri="{FF2B5EF4-FFF2-40B4-BE49-F238E27FC236}">
              <a16:creationId xmlns:a16="http://schemas.microsoft.com/office/drawing/2014/main" id="{BB547110-4921-4018-A504-4D87424A9444}"/>
            </a:ext>
          </a:extLst>
        </xdr:cNvPr>
        <xdr:cNvSpPr txBox="1"/>
      </xdr:nvSpPr>
      <xdr:spPr>
        <a:xfrm>
          <a:off x="4124960" y="9251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84909</xdr:rowOff>
    </xdr:from>
    <xdr:to>
      <xdr:col>24</xdr:col>
      <xdr:colOff>152400</xdr:colOff>
      <xdr:row>56</xdr:row>
      <xdr:rowOff>84909</xdr:rowOff>
    </xdr:to>
    <xdr:cxnSp macro="">
      <xdr:nvCxnSpPr>
        <xdr:cNvPr id="176" name="直線コネクタ 175">
          <a:extLst>
            <a:ext uri="{FF2B5EF4-FFF2-40B4-BE49-F238E27FC236}">
              <a16:creationId xmlns:a16="http://schemas.microsoft.com/office/drawing/2014/main" id="{4F71AF1F-DC71-48E2-BED9-5CDCDA08B849}"/>
            </a:ext>
          </a:extLst>
        </xdr:cNvPr>
        <xdr:cNvCxnSpPr/>
      </xdr:nvCxnSpPr>
      <xdr:spPr>
        <a:xfrm>
          <a:off x="4020820" y="947274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48458</xdr:rowOff>
    </xdr:from>
    <xdr:ext cx="405111" cy="259045"/>
    <xdr:sp textlink="">
      <xdr:nvSpPr>
        <xdr:cNvPr id="177" name="【体育館・プール】&#10;有形固定資産減価償却率平均値テキスト">
          <a:extLst>
            <a:ext uri="{FF2B5EF4-FFF2-40B4-BE49-F238E27FC236}">
              <a16:creationId xmlns:a16="http://schemas.microsoft.com/office/drawing/2014/main" id="{25F5A170-0CF3-467E-B4D8-AD206A3521C9}"/>
            </a:ext>
          </a:extLst>
        </xdr:cNvPr>
        <xdr:cNvSpPr txBox="1"/>
      </xdr:nvSpPr>
      <xdr:spPr>
        <a:xfrm>
          <a:off x="4124960" y="1027449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70031</xdr:rowOff>
    </xdr:from>
    <xdr:to>
      <xdr:col>24</xdr:col>
      <xdr:colOff>114300</xdr:colOff>
      <xdr:row>62</xdr:row>
      <xdr:rowOff>181</xdr:rowOff>
    </xdr:to>
    <xdr:sp textlink="">
      <xdr:nvSpPr>
        <xdr:cNvPr id="178" name="フローチャート: 判断 177">
          <a:extLst>
            <a:ext uri="{FF2B5EF4-FFF2-40B4-BE49-F238E27FC236}">
              <a16:creationId xmlns:a16="http://schemas.microsoft.com/office/drawing/2014/main" id="{1274EECA-A990-466A-B954-E52695A31890}"/>
            </a:ext>
          </a:extLst>
        </xdr:cNvPr>
        <xdr:cNvSpPr/>
      </xdr:nvSpPr>
      <xdr:spPr>
        <a:xfrm>
          <a:off x="4036060" y="1029607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62</xdr:row>
      <xdr:rowOff>7983</xdr:rowOff>
    </xdr:from>
    <xdr:to>
      <xdr:col>20</xdr:col>
      <xdr:colOff>38100</xdr:colOff>
      <xdr:row>62</xdr:row>
      <xdr:rowOff>109583</xdr:rowOff>
    </xdr:to>
    <xdr:sp textlink="">
      <xdr:nvSpPr>
        <xdr:cNvPr id="179" name="フローチャート: 判断 178">
          <a:extLst>
            <a:ext uri="{FF2B5EF4-FFF2-40B4-BE49-F238E27FC236}">
              <a16:creationId xmlns:a16="http://schemas.microsoft.com/office/drawing/2014/main" id="{21BC2C41-4ED8-4796-A7CE-D97153831424}"/>
            </a:ext>
          </a:extLst>
        </xdr:cNvPr>
        <xdr:cNvSpPr/>
      </xdr:nvSpPr>
      <xdr:spPr>
        <a:xfrm>
          <a:off x="3312160" y="10401663"/>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62</xdr:row>
      <xdr:rowOff>100710</xdr:rowOff>
    </xdr:from>
    <xdr:ext cx="405111" cy="259045"/>
    <xdr:sp textlink="">
      <xdr:nvSpPr>
        <xdr:cNvPr id="180" name="n_1aveValue【体育館・プール】&#10;有形固定資産減価償却率">
          <a:extLst>
            <a:ext uri="{FF2B5EF4-FFF2-40B4-BE49-F238E27FC236}">
              <a16:creationId xmlns:a16="http://schemas.microsoft.com/office/drawing/2014/main" id="{4B4DD01E-7762-4DFB-8650-4834231F44EB}"/>
            </a:ext>
          </a:extLst>
        </xdr:cNvPr>
        <xdr:cNvSpPr txBox="1"/>
      </xdr:nvSpPr>
      <xdr:spPr>
        <a:xfrm>
          <a:off x="3170564" y="104943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61</xdr:row>
      <xdr:rowOff>159838</xdr:rowOff>
    </xdr:from>
    <xdr:to>
      <xdr:col>15</xdr:col>
      <xdr:colOff>101600</xdr:colOff>
      <xdr:row>62</xdr:row>
      <xdr:rowOff>89988</xdr:rowOff>
    </xdr:to>
    <xdr:sp textlink="">
      <xdr:nvSpPr>
        <xdr:cNvPr id="181" name="フローチャート: 判断 180">
          <a:extLst>
            <a:ext uri="{FF2B5EF4-FFF2-40B4-BE49-F238E27FC236}">
              <a16:creationId xmlns:a16="http://schemas.microsoft.com/office/drawing/2014/main" id="{4F644DD8-02C6-4902-8AC4-F2060BFC8D1C}"/>
            </a:ext>
          </a:extLst>
        </xdr:cNvPr>
        <xdr:cNvSpPr/>
      </xdr:nvSpPr>
      <xdr:spPr>
        <a:xfrm>
          <a:off x="2514600" y="1038587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62</xdr:row>
      <xdr:rowOff>81115</xdr:rowOff>
    </xdr:from>
    <xdr:ext cx="405111" cy="259045"/>
    <xdr:sp textlink="">
      <xdr:nvSpPr>
        <xdr:cNvPr id="182" name="n_2aveValue【体育館・プール】&#10;有形固定資産減価償却率">
          <a:extLst>
            <a:ext uri="{FF2B5EF4-FFF2-40B4-BE49-F238E27FC236}">
              <a16:creationId xmlns:a16="http://schemas.microsoft.com/office/drawing/2014/main" id="{B7E4540C-2028-4C26-847C-D87156AB0ABF}"/>
            </a:ext>
          </a:extLst>
        </xdr:cNvPr>
        <xdr:cNvSpPr txBox="1"/>
      </xdr:nvSpPr>
      <xdr:spPr>
        <a:xfrm>
          <a:off x="2385704" y="104747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61</xdr:row>
      <xdr:rowOff>136978</xdr:rowOff>
    </xdr:from>
    <xdr:to>
      <xdr:col>10</xdr:col>
      <xdr:colOff>165100</xdr:colOff>
      <xdr:row>62</xdr:row>
      <xdr:rowOff>67128</xdr:rowOff>
    </xdr:to>
    <xdr:sp textlink="">
      <xdr:nvSpPr>
        <xdr:cNvPr id="183" name="フローチャート: 判断 182">
          <a:extLst>
            <a:ext uri="{FF2B5EF4-FFF2-40B4-BE49-F238E27FC236}">
              <a16:creationId xmlns:a16="http://schemas.microsoft.com/office/drawing/2014/main" id="{2E1C9829-ED3C-4347-B05C-C11CA9F4AAEE}"/>
            </a:ext>
          </a:extLst>
        </xdr:cNvPr>
        <xdr:cNvSpPr/>
      </xdr:nvSpPr>
      <xdr:spPr>
        <a:xfrm>
          <a:off x="1739900" y="1036301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62</xdr:row>
      <xdr:rowOff>58255</xdr:rowOff>
    </xdr:from>
    <xdr:ext cx="405111" cy="259045"/>
    <xdr:sp textlink="">
      <xdr:nvSpPr>
        <xdr:cNvPr id="184" name="n_3aveValue【体育館・プール】&#10;有形固定資産減価償却率">
          <a:extLst>
            <a:ext uri="{FF2B5EF4-FFF2-40B4-BE49-F238E27FC236}">
              <a16:creationId xmlns:a16="http://schemas.microsoft.com/office/drawing/2014/main" id="{CB44BC31-E27B-4512-A5A6-CF29A4092CE0}"/>
            </a:ext>
          </a:extLst>
        </xdr:cNvPr>
        <xdr:cNvSpPr txBox="1"/>
      </xdr:nvSpPr>
      <xdr:spPr>
        <a:xfrm>
          <a:off x="1611004" y="104519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61</xdr:row>
      <xdr:rowOff>87993</xdr:rowOff>
    </xdr:from>
    <xdr:to>
      <xdr:col>6</xdr:col>
      <xdr:colOff>38100</xdr:colOff>
      <xdr:row>62</xdr:row>
      <xdr:rowOff>18143</xdr:rowOff>
    </xdr:to>
    <xdr:sp textlink="">
      <xdr:nvSpPr>
        <xdr:cNvPr id="185" name="フローチャート: 判断 184">
          <a:extLst>
            <a:ext uri="{FF2B5EF4-FFF2-40B4-BE49-F238E27FC236}">
              <a16:creationId xmlns:a16="http://schemas.microsoft.com/office/drawing/2014/main" id="{F4487F12-8DD0-42E2-B40F-C9D63779F5F5}"/>
            </a:ext>
          </a:extLst>
        </xdr:cNvPr>
        <xdr:cNvSpPr/>
      </xdr:nvSpPr>
      <xdr:spPr>
        <a:xfrm>
          <a:off x="965200" y="1031403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165744</xdr:colOff>
      <xdr:row>62</xdr:row>
      <xdr:rowOff>9270</xdr:rowOff>
    </xdr:from>
    <xdr:ext cx="405111" cy="259045"/>
    <xdr:sp textlink="">
      <xdr:nvSpPr>
        <xdr:cNvPr id="186" name="n_4aveValue【体育館・プール】&#10;有形固定資産減価償却率">
          <a:extLst>
            <a:ext uri="{FF2B5EF4-FFF2-40B4-BE49-F238E27FC236}">
              <a16:creationId xmlns:a16="http://schemas.microsoft.com/office/drawing/2014/main" id="{A146E4B7-1ECF-4DA6-BA5C-B31AAB07D11C}"/>
            </a:ext>
          </a:extLst>
        </xdr:cNvPr>
        <xdr:cNvSpPr txBox="1"/>
      </xdr:nvSpPr>
      <xdr:spPr>
        <a:xfrm>
          <a:off x="836304" y="104029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textlink="">
      <xdr:nvSpPr>
        <xdr:cNvPr id="187" name="テキスト ボックス 186">
          <a:extLst>
            <a:ext uri="{FF2B5EF4-FFF2-40B4-BE49-F238E27FC236}">
              <a16:creationId xmlns:a16="http://schemas.microsoft.com/office/drawing/2014/main" id="{4AADD48F-6E63-41E4-A050-63FA56B7E52A}"/>
            </a:ext>
          </a:extLst>
        </xdr:cNvPr>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textlink="">
      <xdr:nvSpPr>
        <xdr:cNvPr id="188" name="テキスト ボックス 187">
          <a:extLst>
            <a:ext uri="{FF2B5EF4-FFF2-40B4-BE49-F238E27FC236}">
              <a16:creationId xmlns:a16="http://schemas.microsoft.com/office/drawing/2014/main" id="{C604EBDE-42D6-4CB0-8426-FCCE3329129C}"/>
            </a:ext>
          </a:extLst>
        </xdr:cNvPr>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textlink="">
      <xdr:nvSpPr>
        <xdr:cNvPr id="189" name="テキスト ボックス 188">
          <a:extLst>
            <a:ext uri="{FF2B5EF4-FFF2-40B4-BE49-F238E27FC236}">
              <a16:creationId xmlns:a16="http://schemas.microsoft.com/office/drawing/2014/main" id="{749FD62F-A49E-4188-84F2-B8D12CC69381}"/>
            </a:ext>
          </a:extLst>
        </xdr:cNvPr>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textlink="">
      <xdr:nvSpPr>
        <xdr:cNvPr id="190" name="テキスト ボックス 189">
          <a:extLst>
            <a:ext uri="{FF2B5EF4-FFF2-40B4-BE49-F238E27FC236}">
              <a16:creationId xmlns:a16="http://schemas.microsoft.com/office/drawing/2014/main" id="{D09F70A3-5A81-40A4-8DAD-4CF5CAD0462B}"/>
            </a:ext>
          </a:extLst>
        </xdr:cNvPr>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textlink="">
      <xdr:nvSpPr>
        <xdr:cNvPr id="191" name="テキスト ボックス 190">
          <a:extLst>
            <a:ext uri="{FF2B5EF4-FFF2-40B4-BE49-F238E27FC236}">
              <a16:creationId xmlns:a16="http://schemas.microsoft.com/office/drawing/2014/main" id="{C6B1EC41-4B14-47A5-98E2-B1C919E8326E}"/>
            </a:ext>
          </a:extLst>
        </xdr:cNvPr>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163104</xdr:rowOff>
    </xdr:from>
    <xdr:to>
      <xdr:col>24</xdr:col>
      <xdr:colOff>114300</xdr:colOff>
      <xdr:row>58</xdr:row>
      <xdr:rowOff>93254</xdr:rowOff>
    </xdr:to>
    <xdr:sp textlink="">
      <xdr:nvSpPr>
        <xdr:cNvPr id="192" name="楕円 191">
          <a:extLst>
            <a:ext uri="{FF2B5EF4-FFF2-40B4-BE49-F238E27FC236}">
              <a16:creationId xmlns:a16="http://schemas.microsoft.com/office/drawing/2014/main" id="{6817D844-FB4B-4D99-98F4-7A4F827D7CCA}"/>
            </a:ext>
          </a:extLst>
        </xdr:cNvPr>
        <xdr:cNvSpPr/>
      </xdr:nvSpPr>
      <xdr:spPr>
        <a:xfrm>
          <a:off x="4036060" y="971858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14531</xdr:rowOff>
    </xdr:from>
    <xdr:ext cx="405111" cy="259045"/>
    <xdr:sp textlink="">
      <xdr:nvSpPr>
        <xdr:cNvPr id="193" name="【体育館・プール】&#10;有形固定資産減価償却率該当値テキスト">
          <a:extLst>
            <a:ext uri="{FF2B5EF4-FFF2-40B4-BE49-F238E27FC236}">
              <a16:creationId xmlns:a16="http://schemas.microsoft.com/office/drawing/2014/main" id="{0FD271A6-9DD3-4FFA-8B2C-A3CCD36AD3D7}"/>
            </a:ext>
          </a:extLst>
        </xdr:cNvPr>
        <xdr:cNvSpPr txBox="1"/>
      </xdr:nvSpPr>
      <xdr:spPr>
        <a:xfrm>
          <a:off x="4124960" y="95700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125549</xdr:rowOff>
    </xdr:from>
    <xdr:to>
      <xdr:col>20</xdr:col>
      <xdr:colOff>38100</xdr:colOff>
      <xdr:row>58</xdr:row>
      <xdr:rowOff>55699</xdr:rowOff>
    </xdr:to>
    <xdr:sp textlink="">
      <xdr:nvSpPr>
        <xdr:cNvPr id="194" name="楕円 193">
          <a:extLst>
            <a:ext uri="{FF2B5EF4-FFF2-40B4-BE49-F238E27FC236}">
              <a16:creationId xmlns:a16="http://schemas.microsoft.com/office/drawing/2014/main" id="{38ED696B-A335-42B7-A0DA-FA55482909B9}"/>
            </a:ext>
          </a:extLst>
        </xdr:cNvPr>
        <xdr:cNvSpPr/>
      </xdr:nvSpPr>
      <xdr:spPr>
        <a:xfrm>
          <a:off x="3312160" y="968102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4899</xdr:rowOff>
    </xdr:from>
    <xdr:to>
      <xdr:col>24</xdr:col>
      <xdr:colOff>63500</xdr:colOff>
      <xdr:row>58</xdr:row>
      <xdr:rowOff>42454</xdr:rowOff>
    </xdr:to>
    <xdr:cxnSp macro="">
      <xdr:nvCxnSpPr>
        <xdr:cNvPr id="195" name="直線コネクタ 194">
          <a:extLst>
            <a:ext uri="{FF2B5EF4-FFF2-40B4-BE49-F238E27FC236}">
              <a16:creationId xmlns:a16="http://schemas.microsoft.com/office/drawing/2014/main" id="{B41F265F-F4CE-4006-8333-093F8FB0EE5A}"/>
            </a:ext>
          </a:extLst>
        </xdr:cNvPr>
        <xdr:cNvCxnSpPr/>
      </xdr:nvCxnSpPr>
      <xdr:spPr>
        <a:xfrm>
          <a:off x="3355340" y="9728019"/>
          <a:ext cx="731520" cy="37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89626</xdr:rowOff>
    </xdr:from>
    <xdr:to>
      <xdr:col>15</xdr:col>
      <xdr:colOff>101600</xdr:colOff>
      <xdr:row>58</xdr:row>
      <xdr:rowOff>19776</xdr:rowOff>
    </xdr:to>
    <xdr:sp textlink="">
      <xdr:nvSpPr>
        <xdr:cNvPr id="196" name="楕円 195">
          <a:extLst>
            <a:ext uri="{FF2B5EF4-FFF2-40B4-BE49-F238E27FC236}">
              <a16:creationId xmlns:a16="http://schemas.microsoft.com/office/drawing/2014/main" id="{78B38F6A-7591-4E41-92B1-1600D1623F08}"/>
            </a:ext>
          </a:extLst>
        </xdr:cNvPr>
        <xdr:cNvSpPr/>
      </xdr:nvSpPr>
      <xdr:spPr>
        <a:xfrm>
          <a:off x="2514600" y="964510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140426</xdr:rowOff>
    </xdr:from>
    <xdr:to>
      <xdr:col>19</xdr:col>
      <xdr:colOff>177800</xdr:colOff>
      <xdr:row>58</xdr:row>
      <xdr:rowOff>4899</xdr:rowOff>
    </xdr:to>
    <xdr:cxnSp macro="">
      <xdr:nvCxnSpPr>
        <xdr:cNvPr id="197" name="直線コネクタ 196">
          <a:extLst>
            <a:ext uri="{FF2B5EF4-FFF2-40B4-BE49-F238E27FC236}">
              <a16:creationId xmlns:a16="http://schemas.microsoft.com/office/drawing/2014/main" id="{D27F3FE5-8E7F-4D73-B154-99F37404A965}"/>
            </a:ext>
          </a:extLst>
        </xdr:cNvPr>
        <xdr:cNvCxnSpPr/>
      </xdr:nvCxnSpPr>
      <xdr:spPr>
        <a:xfrm>
          <a:off x="2565400" y="9695906"/>
          <a:ext cx="789940" cy="32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37374</xdr:rowOff>
    </xdr:from>
    <xdr:to>
      <xdr:col>10</xdr:col>
      <xdr:colOff>165100</xdr:colOff>
      <xdr:row>59</xdr:row>
      <xdr:rowOff>138974</xdr:rowOff>
    </xdr:to>
    <xdr:sp textlink="">
      <xdr:nvSpPr>
        <xdr:cNvPr id="198" name="楕円 197">
          <a:extLst>
            <a:ext uri="{FF2B5EF4-FFF2-40B4-BE49-F238E27FC236}">
              <a16:creationId xmlns:a16="http://schemas.microsoft.com/office/drawing/2014/main" id="{CDF3F21C-B138-49BE-B3B7-7DD7BE6604A4}"/>
            </a:ext>
          </a:extLst>
        </xdr:cNvPr>
        <xdr:cNvSpPr/>
      </xdr:nvSpPr>
      <xdr:spPr>
        <a:xfrm>
          <a:off x="1739900" y="9928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57</xdr:row>
      <xdr:rowOff>140426</xdr:rowOff>
    </xdr:from>
    <xdr:to>
      <xdr:col>15</xdr:col>
      <xdr:colOff>50800</xdr:colOff>
      <xdr:row>59</xdr:row>
      <xdr:rowOff>88174</xdr:rowOff>
    </xdr:to>
    <xdr:cxnSp macro="">
      <xdr:nvCxnSpPr>
        <xdr:cNvPr id="199" name="直線コネクタ 198">
          <a:extLst>
            <a:ext uri="{FF2B5EF4-FFF2-40B4-BE49-F238E27FC236}">
              <a16:creationId xmlns:a16="http://schemas.microsoft.com/office/drawing/2014/main" id="{F4DC7C7A-5D56-4B40-BF7A-A03FA93BE77E}"/>
            </a:ext>
          </a:extLst>
        </xdr:cNvPr>
        <xdr:cNvCxnSpPr/>
      </xdr:nvCxnSpPr>
      <xdr:spPr>
        <a:xfrm flipV="1">
          <a:off x="1790700" y="9695906"/>
          <a:ext cx="774700" cy="283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56</xdr:row>
      <xdr:rowOff>97790</xdr:rowOff>
    </xdr:from>
    <xdr:to>
      <xdr:col>6</xdr:col>
      <xdr:colOff>38100</xdr:colOff>
      <xdr:row>57</xdr:row>
      <xdr:rowOff>27940</xdr:rowOff>
    </xdr:to>
    <xdr:sp textlink="">
      <xdr:nvSpPr>
        <xdr:cNvPr id="200" name="楕円 199">
          <a:extLst>
            <a:ext uri="{FF2B5EF4-FFF2-40B4-BE49-F238E27FC236}">
              <a16:creationId xmlns:a16="http://schemas.microsoft.com/office/drawing/2014/main" id="{FF360CDA-3597-4019-B08A-70BEE8600348}"/>
            </a:ext>
          </a:extLst>
        </xdr:cNvPr>
        <xdr:cNvSpPr/>
      </xdr:nvSpPr>
      <xdr:spPr>
        <a:xfrm>
          <a:off x="965200" y="948563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56</xdr:row>
      <xdr:rowOff>148590</xdr:rowOff>
    </xdr:from>
    <xdr:to>
      <xdr:col>10</xdr:col>
      <xdr:colOff>114300</xdr:colOff>
      <xdr:row>59</xdr:row>
      <xdr:rowOff>88174</xdr:rowOff>
    </xdr:to>
    <xdr:cxnSp macro="">
      <xdr:nvCxnSpPr>
        <xdr:cNvPr id="201" name="直線コネクタ 200">
          <a:extLst>
            <a:ext uri="{FF2B5EF4-FFF2-40B4-BE49-F238E27FC236}">
              <a16:creationId xmlns:a16="http://schemas.microsoft.com/office/drawing/2014/main" id="{81288456-F670-4FF1-A471-908273FB468C}"/>
            </a:ext>
          </a:extLst>
        </xdr:cNvPr>
        <xdr:cNvCxnSpPr/>
      </xdr:nvCxnSpPr>
      <xdr:spPr>
        <a:xfrm>
          <a:off x="1008380" y="9536430"/>
          <a:ext cx="782320" cy="442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56</xdr:row>
      <xdr:rowOff>72226</xdr:rowOff>
    </xdr:from>
    <xdr:ext cx="405111" cy="259045"/>
    <xdr:sp textlink="">
      <xdr:nvSpPr>
        <xdr:cNvPr id="202" name="n_1mainValue【体育館・プール】&#10;有形固定資産減価償却率">
          <a:extLst>
            <a:ext uri="{FF2B5EF4-FFF2-40B4-BE49-F238E27FC236}">
              <a16:creationId xmlns:a16="http://schemas.microsoft.com/office/drawing/2014/main" id="{FB638F56-B937-43FF-BFA2-9174DB8231AB}"/>
            </a:ext>
          </a:extLst>
        </xdr:cNvPr>
        <xdr:cNvSpPr txBox="1"/>
      </xdr:nvSpPr>
      <xdr:spPr>
        <a:xfrm>
          <a:off x="3170564" y="9460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36303</xdr:rowOff>
    </xdr:from>
    <xdr:ext cx="405111" cy="259045"/>
    <xdr:sp textlink="">
      <xdr:nvSpPr>
        <xdr:cNvPr id="203" name="n_2mainValue【体育館・プール】&#10;有形固定資産減価償却率">
          <a:extLst>
            <a:ext uri="{FF2B5EF4-FFF2-40B4-BE49-F238E27FC236}">
              <a16:creationId xmlns:a16="http://schemas.microsoft.com/office/drawing/2014/main" id="{15814055-EC8C-4035-909F-7155C915881F}"/>
            </a:ext>
          </a:extLst>
        </xdr:cNvPr>
        <xdr:cNvSpPr txBox="1"/>
      </xdr:nvSpPr>
      <xdr:spPr>
        <a:xfrm>
          <a:off x="2385704" y="94241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155501</xdr:rowOff>
    </xdr:from>
    <xdr:ext cx="405111" cy="259045"/>
    <xdr:sp textlink="">
      <xdr:nvSpPr>
        <xdr:cNvPr id="204" name="n_3mainValue【体育館・プール】&#10;有形固定資産減価償却率">
          <a:extLst>
            <a:ext uri="{FF2B5EF4-FFF2-40B4-BE49-F238E27FC236}">
              <a16:creationId xmlns:a16="http://schemas.microsoft.com/office/drawing/2014/main" id="{4545F764-0961-4E38-B41E-B2CE5BC0B7A0}"/>
            </a:ext>
          </a:extLst>
        </xdr:cNvPr>
        <xdr:cNvSpPr txBox="1"/>
      </xdr:nvSpPr>
      <xdr:spPr>
        <a:xfrm>
          <a:off x="1611004" y="9710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55</xdr:row>
      <xdr:rowOff>44467</xdr:rowOff>
    </xdr:from>
    <xdr:ext cx="405111" cy="259045"/>
    <xdr:sp textlink="">
      <xdr:nvSpPr>
        <xdr:cNvPr id="205" name="n_4mainValue【体育館・プール】&#10;有形固定資産減価償却率">
          <a:extLst>
            <a:ext uri="{FF2B5EF4-FFF2-40B4-BE49-F238E27FC236}">
              <a16:creationId xmlns:a16="http://schemas.microsoft.com/office/drawing/2014/main" id="{72715B76-A448-4559-9B86-3D0CBFFC0ADE}"/>
            </a:ext>
          </a:extLst>
        </xdr:cNvPr>
        <xdr:cNvSpPr txBox="1"/>
      </xdr:nvSpPr>
      <xdr:spPr>
        <a:xfrm>
          <a:off x="836304" y="926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textlink="">
      <xdr:nvSpPr>
        <xdr:cNvPr id="206" name="正方形/長方形 205">
          <a:extLst>
            <a:ext uri="{FF2B5EF4-FFF2-40B4-BE49-F238E27FC236}">
              <a16:creationId xmlns:a16="http://schemas.microsoft.com/office/drawing/2014/main" id="{7A115AAF-9C82-459C-B86C-1B0F80F9E6E3}"/>
            </a:ext>
          </a:extLst>
        </xdr:cNvPr>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textlink="">
      <xdr:nvSpPr>
        <xdr:cNvPr id="207" name="正方形/長方形 206">
          <a:extLst>
            <a:ext uri="{FF2B5EF4-FFF2-40B4-BE49-F238E27FC236}">
              <a16:creationId xmlns:a16="http://schemas.microsoft.com/office/drawing/2014/main" id="{B35A5E92-7316-48C9-9631-9E9BAD4ED8AB}"/>
            </a:ext>
          </a:extLst>
        </xdr:cNvPr>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textlink="">
      <xdr:nvSpPr>
        <xdr:cNvPr id="208" name="正方形/長方形 207">
          <a:extLst>
            <a:ext uri="{FF2B5EF4-FFF2-40B4-BE49-F238E27FC236}">
              <a16:creationId xmlns:a16="http://schemas.microsoft.com/office/drawing/2014/main" id="{223DAE15-A763-4D3E-A82A-BEB177E5255A}"/>
            </a:ext>
          </a:extLst>
        </xdr:cNvPr>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textlink="">
      <xdr:nvSpPr>
        <xdr:cNvPr id="209" name="正方形/長方形 208">
          <a:extLst>
            <a:ext uri="{FF2B5EF4-FFF2-40B4-BE49-F238E27FC236}">
              <a16:creationId xmlns:a16="http://schemas.microsoft.com/office/drawing/2014/main" id="{8829FA67-4C33-4B7B-955D-1AE3F461EA38}"/>
            </a:ext>
          </a:extLst>
        </xdr:cNvPr>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textlink="">
      <xdr:nvSpPr>
        <xdr:cNvPr id="210" name="正方形/長方形 209">
          <a:extLst>
            <a:ext uri="{FF2B5EF4-FFF2-40B4-BE49-F238E27FC236}">
              <a16:creationId xmlns:a16="http://schemas.microsoft.com/office/drawing/2014/main" id="{53A1F2F7-543C-46B2-9F2A-5E4D8CE55693}"/>
            </a:ext>
          </a:extLst>
        </xdr:cNvPr>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textlink="">
      <xdr:nvSpPr>
        <xdr:cNvPr id="211" name="正方形/長方形 210">
          <a:extLst>
            <a:ext uri="{FF2B5EF4-FFF2-40B4-BE49-F238E27FC236}">
              <a16:creationId xmlns:a16="http://schemas.microsoft.com/office/drawing/2014/main" id="{4BDD7C25-C6FC-4916-BBE5-D79653B8D206}"/>
            </a:ext>
          </a:extLst>
        </xdr:cNvPr>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51</xdr:row>
      <xdr:rowOff>120650</xdr:rowOff>
    </xdr:from>
    <xdr:to>
      <xdr:col>54</xdr:col>
      <xdr:colOff>127000</xdr:colOff>
      <xdr:row>53</xdr:row>
      <xdr:rowOff>31750</xdr:rowOff>
    </xdr:to>
    <xdr:sp textlink="">
      <xdr:nvSpPr>
        <xdr:cNvPr id="212" name="正方形/長方形 211">
          <a:extLst>
            <a:ext uri="{FF2B5EF4-FFF2-40B4-BE49-F238E27FC236}">
              <a16:creationId xmlns:a16="http://schemas.microsoft.com/office/drawing/2014/main" id="{B27B3957-9B87-4E6B-AC41-C0365A9C6E88}"/>
            </a:ext>
          </a:extLst>
        </xdr:cNvPr>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textlink="">
      <xdr:nvSpPr>
        <xdr:cNvPr id="213" name="正方形/長方形 212">
          <a:extLst>
            <a:ext uri="{FF2B5EF4-FFF2-40B4-BE49-F238E27FC236}">
              <a16:creationId xmlns:a16="http://schemas.microsoft.com/office/drawing/2014/main" id="{8116C1A5-B04C-4A63-99B0-88ABF1B4389B}"/>
            </a:ext>
          </a:extLst>
        </xdr:cNvPr>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textlink="">
      <xdr:nvSpPr>
        <xdr:cNvPr id="214" name="テキスト ボックス 213">
          <a:extLst>
            <a:ext uri="{FF2B5EF4-FFF2-40B4-BE49-F238E27FC236}">
              <a16:creationId xmlns:a16="http://schemas.microsoft.com/office/drawing/2014/main" id="{53432FDE-1D08-456B-BB86-2CAD4B44C2B7}"/>
            </a:ext>
          </a:extLst>
        </xdr:cNvPr>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a:extLst>
            <a:ext uri="{FF2B5EF4-FFF2-40B4-BE49-F238E27FC236}">
              <a16:creationId xmlns:a16="http://schemas.microsoft.com/office/drawing/2014/main" id="{584A3E63-F87F-404C-BF0A-43D9A81456D6}"/>
            </a:ext>
          </a:extLst>
        </xdr:cNvPr>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63</xdr:row>
      <xdr:rowOff>57150</xdr:rowOff>
    </xdr:from>
    <xdr:to>
      <xdr:col>59</xdr:col>
      <xdr:colOff>50800</xdr:colOff>
      <xdr:row>63</xdr:row>
      <xdr:rowOff>57150</xdr:rowOff>
    </xdr:to>
    <xdr:cxnSp macro="">
      <xdr:nvCxnSpPr>
        <xdr:cNvPr id="216" name="直線コネクタ 215">
          <a:extLst>
            <a:ext uri="{FF2B5EF4-FFF2-40B4-BE49-F238E27FC236}">
              <a16:creationId xmlns:a16="http://schemas.microsoft.com/office/drawing/2014/main" id="{389FD5F2-ACE4-4385-988C-4D515B34B2AD}"/>
            </a:ext>
          </a:extLst>
        </xdr:cNvPr>
        <xdr:cNvCxnSpPr/>
      </xdr:nvCxnSpPr>
      <xdr:spPr>
        <a:xfrm>
          <a:off x="5826760" y="106184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86377</xdr:rowOff>
    </xdr:from>
    <xdr:ext cx="467179" cy="259045"/>
    <xdr:sp textlink="">
      <xdr:nvSpPr>
        <xdr:cNvPr id="217" name="テキスト ボックス 216">
          <a:extLst>
            <a:ext uri="{FF2B5EF4-FFF2-40B4-BE49-F238E27FC236}">
              <a16:creationId xmlns:a16="http://schemas.microsoft.com/office/drawing/2014/main" id="{2154962F-EE21-437B-A6CD-36578D708287}"/>
            </a:ext>
          </a:extLst>
        </xdr:cNvPr>
        <xdr:cNvSpPr txBox="1"/>
      </xdr:nvSpPr>
      <xdr:spPr>
        <a:xfrm>
          <a:off x="5405301" y="104800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8" name="直線コネクタ 217">
          <a:extLst>
            <a:ext uri="{FF2B5EF4-FFF2-40B4-BE49-F238E27FC236}">
              <a16:creationId xmlns:a16="http://schemas.microsoft.com/office/drawing/2014/main" id="{6251EF00-400B-405D-91A0-B1A6680C5722}"/>
            </a:ext>
          </a:extLst>
        </xdr:cNvPr>
        <xdr:cNvCxnSpPr/>
      </xdr:nvCxnSpPr>
      <xdr:spPr>
        <a:xfrm>
          <a:off x="5826760" y="100584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textlink="">
      <xdr:nvSpPr>
        <xdr:cNvPr id="219" name="テキスト ボックス 218">
          <a:extLst>
            <a:ext uri="{FF2B5EF4-FFF2-40B4-BE49-F238E27FC236}">
              <a16:creationId xmlns:a16="http://schemas.microsoft.com/office/drawing/2014/main" id="{05D6B14C-40D3-44D9-9B51-64C0F59AF3AF}"/>
            </a:ext>
          </a:extLst>
        </xdr:cNvPr>
        <xdr:cNvSpPr txBox="1"/>
      </xdr:nvSpPr>
      <xdr:spPr>
        <a:xfrm>
          <a:off x="5405301"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114300</xdr:rowOff>
    </xdr:from>
    <xdr:to>
      <xdr:col>59</xdr:col>
      <xdr:colOff>50800</xdr:colOff>
      <xdr:row>56</xdr:row>
      <xdr:rowOff>114300</xdr:rowOff>
    </xdr:to>
    <xdr:cxnSp macro="">
      <xdr:nvCxnSpPr>
        <xdr:cNvPr id="220" name="直線コネクタ 219">
          <a:extLst>
            <a:ext uri="{FF2B5EF4-FFF2-40B4-BE49-F238E27FC236}">
              <a16:creationId xmlns:a16="http://schemas.microsoft.com/office/drawing/2014/main" id="{A58E9B26-BFA3-4474-952E-1BA94D9843CD}"/>
            </a:ext>
          </a:extLst>
        </xdr:cNvPr>
        <xdr:cNvCxnSpPr/>
      </xdr:nvCxnSpPr>
      <xdr:spPr>
        <a:xfrm>
          <a:off x="5826760" y="95021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143527</xdr:rowOff>
    </xdr:from>
    <xdr:ext cx="467179" cy="259045"/>
    <xdr:sp textlink="">
      <xdr:nvSpPr>
        <xdr:cNvPr id="221" name="テキスト ボックス 220">
          <a:extLst>
            <a:ext uri="{FF2B5EF4-FFF2-40B4-BE49-F238E27FC236}">
              <a16:creationId xmlns:a16="http://schemas.microsoft.com/office/drawing/2014/main" id="{5A21B0CC-9884-4849-BCDB-E5751025D5CA}"/>
            </a:ext>
          </a:extLst>
        </xdr:cNvPr>
        <xdr:cNvSpPr txBox="1"/>
      </xdr:nvSpPr>
      <xdr:spPr>
        <a:xfrm>
          <a:off x="5405301" y="9363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a:extLst>
            <a:ext uri="{FF2B5EF4-FFF2-40B4-BE49-F238E27FC236}">
              <a16:creationId xmlns:a16="http://schemas.microsoft.com/office/drawing/2014/main" id="{2EDFF730-D265-4DBA-BBC3-2D6CFADB2EEE}"/>
            </a:ext>
          </a:extLst>
        </xdr:cNvPr>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textlink="">
      <xdr:nvSpPr>
        <xdr:cNvPr id="223" name="テキスト ボックス 222">
          <a:extLst>
            <a:ext uri="{FF2B5EF4-FFF2-40B4-BE49-F238E27FC236}">
              <a16:creationId xmlns:a16="http://schemas.microsoft.com/office/drawing/2014/main" id="{74351980-8515-470E-B38A-B6A360B24BD4}"/>
            </a:ext>
          </a:extLst>
        </xdr:cNvPr>
        <xdr:cNvSpPr txBox="1"/>
      </xdr:nvSpPr>
      <xdr:spPr>
        <a:xfrm>
          <a:off x="54053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textlink="">
      <xdr:nvSpPr>
        <xdr:cNvPr id="224" name="【体育館・プール】&#10;一人当たり面積グラフ枠">
          <a:extLst>
            <a:ext uri="{FF2B5EF4-FFF2-40B4-BE49-F238E27FC236}">
              <a16:creationId xmlns:a16="http://schemas.microsoft.com/office/drawing/2014/main" id="{2F6FEF40-8621-4B57-B24D-E7C4CE83EA0E}"/>
            </a:ext>
          </a:extLst>
        </xdr:cNvPr>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7430</xdr:rowOff>
    </xdr:from>
    <xdr:to>
      <xdr:col>54</xdr:col>
      <xdr:colOff>189865</xdr:colOff>
      <xdr:row>63</xdr:row>
      <xdr:rowOff>55435</xdr:rowOff>
    </xdr:to>
    <xdr:cxnSp macro="">
      <xdr:nvCxnSpPr>
        <xdr:cNvPr id="225" name="直線コネクタ 224">
          <a:extLst>
            <a:ext uri="{FF2B5EF4-FFF2-40B4-BE49-F238E27FC236}">
              <a16:creationId xmlns:a16="http://schemas.microsoft.com/office/drawing/2014/main" id="{C97C2D03-C42C-44EE-B64D-A3DB6C3458E9}"/>
            </a:ext>
          </a:extLst>
        </xdr:cNvPr>
        <xdr:cNvCxnSpPr/>
      </xdr:nvCxnSpPr>
      <xdr:spPr>
        <a:xfrm flipV="1">
          <a:off x="9219565" y="9395270"/>
          <a:ext cx="0" cy="12214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59262</xdr:rowOff>
    </xdr:from>
    <xdr:ext cx="469744" cy="259045"/>
    <xdr:sp textlink="">
      <xdr:nvSpPr>
        <xdr:cNvPr id="226" name="【体育館・プール】&#10;一人当たり面積最小値テキスト">
          <a:extLst>
            <a:ext uri="{FF2B5EF4-FFF2-40B4-BE49-F238E27FC236}">
              <a16:creationId xmlns:a16="http://schemas.microsoft.com/office/drawing/2014/main" id="{0189CB3A-FB35-4E66-A799-C02F0F47246B}"/>
            </a:ext>
          </a:extLst>
        </xdr:cNvPr>
        <xdr:cNvSpPr txBox="1"/>
      </xdr:nvSpPr>
      <xdr:spPr>
        <a:xfrm>
          <a:off x="9258300" y="10620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55435</xdr:rowOff>
    </xdr:from>
    <xdr:to>
      <xdr:col>55</xdr:col>
      <xdr:colOff>88900</xdr:colOff>
      <xdr:row>63</xdr:row>
      <xdr:rowOff>55435</xdr:rowOff>
    </xdr:to>
    <xdr:cxnSp macro="">
      <xdr:nvCxnSpPr>
        <xdr:cNvPr id="227" name="直線コネクタ 226">
          <a:extLst>
            <a:ext uri="{FF2B5EF4-FFF2-40B4-BE49-F238E27FC236}">
              <a16:creationId xmlns:a16="http://schemas.microsoft.com/office/drawing/2014/main" id="{68C76433-25C6-450A-ACF6-197BC7E39402}"/>
            </a:ext>
          </a:extLst>
        </xdr:cNvPr>
        <xdr:cNvCxnSpPr/>
      </xdr:nvCxnSpPr>
      <xdr:spPr>
        <a:xfrm>
          <a:off x="9154160" y="106167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125557</xdr:rowOff>
    </xdr:from>
    <xdr:ext cx="469744" cy="259045"/>
    <xdr:sp textlink="">
      <xdr:nvSpPr>
        <xdr:cNvPr id="228" name="【体育館・プール】&#10;一人当たり面積最大値テキスト">
          <a:extLst>
            <a:ext uri="{FF2B5EF4-FFF2-40B4-BE49-F238E27FC236}">
              <a16:creationId xmlns:a16="http://schemas.microsoft.com/office/drawing/2014/main" id="{D9DB10D8-666E-4DD9-B6D6-11FA8A166A10}"/>
            </a:ext>
          </a:extLst>
        </xdr:cNvPr>
        <xdr:cNvSpPr txBox="1"/>
      </xdr:nvSpPr>
      <xdr:spPr>
        <a:xfrm>
          <a:off x="9258300" y="9178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7430</xdr:rowOff>
    </xdr:from>
    <xdr:to>
      <xdr:col>55</xdr:col>
      <xdr:colOff>88900</xdr:colOff>
      <xdr:row>56</xdr:row>
      <xdr:rowOff>7430</xdr:rowOff>
    </xdr:to>
    <xdr:cxnSp macro="">
      <xdr:nvCxnSpPr>
        <xdr:cNvPr id="229" name="直線コネクタ 228">
          <a:extLst>
            <a:ext uri="{FF2B5EF4-FFF2-40B4-BE49-F238E27FC236}">
              <a16:creationId xmlns:a16="http://schemas.microsoft.com/office/drawing/2014/main" id="{6BEC30AC-5EDC-4931-9B38-C19D0522AD0B}"/>
            </a:ext>
          </a:extLst>
        </xdr:cNvPr>
        <xdr:cNvCxnSpPr/>
      </xdr:nvCxnSpPr>
      <xdr:spPr>
        <a:xfrm>
          <a:off x="9154160" y="93952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36657</xdr:rowOff>
    </xdr:from>
    <xdr:ext cx="469744" cy="259045"/>
    <xdr:sp textlink="">
      <xdr:nvSpPr>
        <xdr:cNvPr id="230" name="【体育館・プール】&#10;一人当たり面積平均値テキスト">
          <a:extLst>
            <a:ext uri="{FF2B5EF4-FFF2-40B4-BE49-F238E27FC236}">
              <a16:creationId xmlns:a16="http://schemas.microsoft.com/office/drawing/2014/main" id="{969AC604-5558-45BC-8862-F06A14DE3818}"/>
            </a:ext>
          </a:extLst>
        </xdr:cNvPr>
        <xdr:cNvSpPr txBox="1"/>
      </xdr:nvSpPr>
      <xdr:spPr>
        <a:xfrm>
          <a:off x="9258300" y="100950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13780</xdr:rowOff>
    </xdr:from>
    <xdr:to>
      <xdr:col>55</xdr:col>
      <xdr:colOff>50800</xdr:colOff>
      <xdr:row>61</xdr:row>
      <xdr:rowOff>115380</xdr:rowOff>
    </xdr:to>
    <xdr:sp textlink="">
      <xdr:nvSpPr>
        <xdr:cNvPr id="231" name="フローチャート: 判断 230">
          <a:extLst>
            <a:ext uri="{FF2B5EF4-FFF2-40B4-BE49-F238E27FC236}">
              <a16:creationId xmlns:a16="http://schemas.microsoft.com/office/drawing/2014/main" id="{06B6C561-3F4D-43FE-BBE8-57777048A513}"/>
            </a:ext>
          </a:extLst>
        </xdr:cNvPr>
        <xdr:cNvSpPr/>
      </xdr:nvSpPr>
      <xdr:spPr>
        <a:xfrm>
          <a:off x="9192260" y="1023982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28067</xdr:rowOff>
    </xdr:from>
    <xdr:to>
      <xdr:col>50</xdr:col>
      <xdr:colOff>165100</xdr:colOff>
      <xdr:row>61</xdr:row>
      <xdr:rowOff>129667</xdr:rowOff>
    </xdr:to>
    <xdr:sp textlink="">
      <xdr:nvSpPr>
        <xdr:cNvPr id="232" name="フローチャート: 判断 231">
          <a:extLst>
            <a:ext uri="{FF2B5EF4-FFF2-40B4-BE49-F238E27FC236}">
              <a16:creationId xmlns:a16="http://schemas.microsoft.com/office/drawing/2014/main" id="{6440BF4F-C064-4823-BF0A-B612DC2C825A}"/>
            </a:ext>
          </a:extLst>
        </xdr:cNvPr>
        <xdr:cNvSpPr/>
      </xdr:nvSpPr>
      <xdr:spPr>
        <a:xfrm>
          <a:off x="8445500" y="10254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59</xdr:row>
      <xdr:rowOff>146194</xdr:rowOff>
    </xdr:from>
    <xdr:ext cx="469744" cy="259045"/>
    <xdr:sp textlink="">
      <xdr:nvSpPr>
        <xdr:cNvPr id="233" name="n_1aveValue【体育館・プール】&#10;一人当たり面積">
          <a:extLst>
            <a:ext uri="{FF2B5EF4-FFF2-40B4-BE49-F238E27FC236}">
              <a16:creationId xmlns:a16="http://schemas.microsoft.com/office/drawing/2014/main" id="{30E7FA4A-64F3-4D11-952D-D2CDFB19AF18}"/>
            </a:ext>
          </a:extLst>
        </xdr:cNvPr>
        <xdr:cNvSpPr txBox="1"/>
      </xdr:nvSpPr>
      <xdr:spPr>
        <a:xfrm>
          <a:off x="8271587" y="100369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61</xdr:row>
      <xdr:rowOff>19494</xdr:rowOff>
    </xdr:from>
    <xdr:to>
      <xdr:col>46</xdr:col>
      <xdr:colOff>38100</xdr:colOff>
      <xdr:row>61</xdr:row>
      <xdr:rowOff>121094</xdr:rowOff>
    </xdr:to>
    <xdr:sp textlink="">
      <xdr:nvSpPr>
        <xdr:cNvPr id="234" name="フローチャート: 判断 233">
          <a:extLst>
            <a:ext uri="{FF2B5EF4-FFF2-40B4-BE49-F238E27FC236}">
              <a16:creationId xmlns:a16="http://schemas.microsoft.com/office/drawing/2014/main" id="{18E5C116-4D29-4336-A445-DD5E51ACE45F}"/>
            </a:ext>
          </a:extLst>
        </xdr:cNvPr>
        <xdr:cNvSpPr/>
      </xdr:nvSpPr>
      <xdr:spPr>
        <a:xfrm>
          <a:off x="7670800" y="1024553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59</xdr:row>
      <xdr:rowOff>137621</xdr:rowOff>
    </xdr:from>
    <xdr:ext cx="469744" cy="259045"/>
    <xdr:sp textlink="">
      <xdr:nvSpPr>
        <xdr:cNvPr id="235" name="n_2aveValue【体育館・プール】&#10;一人当たり面積">
          <a:extLst>
            <a:ext uri="{FF2B5EF4-FFF2-40B4-BE49-F238E27FC236}">
              <a16:creationId xmlns:a16="http://schemas.microsoft.com/office/drawing/2014/main" id="{E19E30A4-4143-4435-B395-38754CAE74EE}"/>
            </a:ext>
          </a:extLst>
        </xdr:cNvPr>
        <xdr:cNvSpPr txBox="1"/>
      </xdr:nvSpPr>
      <xdr:spPr>
        <a:xfrm>
          <a:off x="7509587" y="10028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61</xdr:row>
      <xdr:rowOff>40069</xdr:rowOff>
    </xdr:from>
    <xdr:to>
      <xdr:col>41</xdr:col>
      <xdr:colOff>101600</xdr:colOff>
      <xdr:row>61</xdr:row>
      <xdr:rowOff>141669</xdr:rowOff>
    </xdr:to>
    <xdr:sp textlink="">
      <xdr:nvSpPr>
        <xdr:cNvPr id="236" name="フローチャート: 判断 235">
          <a:extLst>
            <a:ext uri="{FF2B5EF4-FFF2-40B4-BE49-F238E27FC236}">
              <a16:creationId xmlns:a16="http://schemas.microsoft.com/office/drawing/2014/main" id="{9DFE9469-5070-4200-B3AF-2F25C286FACE}"/>
            </a:ext>
          </a:extLst>
        </xdr:cNvPr>
        <xdr:cNvSpPr/>
      </xdr:nvSpPr>
      <xdr:spPr>
        <a:xfrm>
          <a:off x="6873240" y="10266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59</xdr:row>
      <xdr:rowOff>158196</xdr:rowOff>
    </xdr:from>
    <xdr:ext cx="469744" cy="259045"/>
    <xdr:sp textlink="">
      <xdr:nvSpPr>
        <xdr:cNvPr id="237" name="n_3aveValue【体育館・プール】&#10;一人当たり面積">
          <a:extLst>
            <a:ext uri="{FF2B5EF4-FFF2-40B4-BE49-F238E27FC236}">
              <a16:creationId xmlns:a16="http://schemas.microsoft.com/office/drawing/2014/main" id="{D2D934B4-5DBE-4820-804C-ECE20B9DCD75}"/>
            </a:ext>
          </a:extLst>
        </xdr:cNvPr>
        <xdr:cNvSpPr txBox="1"/>
      </xdr:nvSpPr>
      <xdr:spPr>
        <a:xfrm>
          <a:off x="6712027" y="100489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61</xdr:row>
      <xdr:rowOff>16637</xdr:rowOff>
    </xdr:from>
    <xdr:to>
      <xdr:col>36</xdr:col>
      <xdr:colOff>165100</xdr:colOff>
      <xdr:row>61</xdr:row>
      <xdr:rowOff>118237</xdr:rowOff>
    </xdr:to>
    <xdr:sp textlink="">
      <xdr:nvSpPr>
        <xdr:cNvPr id="238" name="フローチャート: 判断 237">
          <a:extLst>
            <a:ext uri="{FF2B5EF4-FFF2-40B4-BE49-F238E27FC236}">
              <a16:creationId xmlns:a16="http://schemas.microsoft.com/office/drawing/2014/main" id="{A81F86D3-5897-45D3-B08F-852C732C6DCF}"/>
            </a:ext>
          </a:extLst>
        </xdr:cNvPr>
        <xdr:cNvSpPr/>
      </xdr:nvSpPr>
      <xdr:spPr>
        <a:xfrm>
          <a:off x="6098540" y="10242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69927</xdr:colOff>
      <xdr:row>59</xdr:row>
      <xdr:rowOff>134764</xdr:rowOff>
    </xdr:from>
    <xdr:ext cx="469744" cy="259045"/>
    <xdr:sp textlink="">
      <xdr:nvSpPr>
        <xdr:cNvPr id="239" name="n_4aveValue【体育館・プール】&#10;一人当たり面積">
          <a:extLst>
            <a:ext uri="{FF2B5EF4-FFF2-40B4-BE49-F238E27FC236}">
              <a16:creationId xmlns:a16="http://schemas.microsoft.com/office/drawing/2014/main" id="{8F8D1018-8AF7-4CD5-B7CA-C3C9DD0C0E43}"/>
            </a:ext>
          </a:extLst>
        </xdr:cNvPr>
        <xdr:cNvSpPr txBox="1"/>
      </xdr:nvSpPr>
      <xdr:spPr>
        <a:xfrm>
          <a:off x="5937327" y="100255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textlink="">
      <xdr:nvSpPr>
        <xdr:cNvPr id="240" name="テキスト ボックス 239">
          <a:extLst>
            <a:ext uri="{FF2B5EF4-FFF2-40B4-BE49-F238E27FC236}">
              <a16:creationId xmlns:a16="http://schemas.microsoft.com/office/drawing/2014/main" id="{B5BB3C13-EA65-46C6-B985-1A73267B0FA6}"/>
            </a:ext>
          </a:extLst>
        </xdr:cNvPr>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textlink="">
      <xdr:nvSpPr>
        <xdr:cNvPr id="241" name="テキスト ボックス 240">
          <a:extLst>
            <a:ext uri="{FF2B5EF4-FFF2-40B4-BE49-F238E27FC236}">
              <a16:creationId xmlns:a16="http://schemas.microsoft.com/office/drawing/2014/main" id="{2FF67E90-7591-4A77-8CD0-A7703CF72681}"/>
            </a:ext>
          </a:extLst>
        </xdr:cNvPr>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textlink="">
      <xdr:nvSpPr>
        <xdr:cNvPr id="242" name="テキスト ボックス 241">
          <a:extLst>
            <a:ext uri="{FF2B5EF4-FFF2-40B4-BE49-F238E27FC236}">
              <a16:creationId xmlns:a16="http://schemas.microsoft.com/office/drawing/2014/main" id="{B66A97D9-D13A-4484-A3BD-BB9DA4D878ED}"/>
            </a:ext>
          </a:extLst>
        </xdr:cNvPr>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textlink="">
      <xdr:nvSpPr>
        <xdr:cNvPr id="243" name="テキスト ボックス 242">
          <a:extLst>
            <a:ext uri="{FF2B5EF4-FFF2-40B4-BE49-F238E27FC236}">
              <a16:creationId xmlns:a16="http://schemas.microsoft.com/office/drawing/2014/main" id="{E033395B-C771-4563-9D8E-BB95E73B4DA3}"/>
            </a:ext>
          </a:extLst>
        </xdr:cNvPr>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textlink="">
      <xdr:nvSpPr>
        <xdr:cNvPr id="244" name="テキスト ボックス 243">
          <a:extLst>
            <a:ext uri="{FF2B5EF4-FFF2-40B4-BE49-F238E27FC236}">
              <a16:creationId xmlns:a16="http://schemas.microsoft.com/office/drawing/2014/main" id="{2E246D92-4713-400E-B68F-6003F362066D}"/>
            </a:ext>
          </a:extLst>
        </xdr:cNvPr>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144081</xdr:rowOff>
    </xdr:from>
    <xdr:to>
      <xdr:col>55</xdr:col>
      <xdr:colOff>50800</xdr:colOff>
      <xdr:row>62</xdr:row>
      <xdr:rowOff>74231</xdr:rowOff>
    </xdr:to>
    <xdr:sp textlink="">
      <xdr:nvSpPr>
        <xdr:cNvPr id="245" name="楕円 244">
          <a:extLst>
            <a:ext uri="{FF2B5EF4-FFF2-40B4-BE49-F238E27FC236}">
              <a16:creationId xmlns:a16="http://schemas.microsoft.com/office/drawing/2014/main" id="{C7601B1E-7C8F-4D91-9322-43A5AFB42021}"/>
            </a:ext>
          </a:extLst>
        </xdr:cNvPr>
        <xdr:cNvSpPr/>
      </xdr:nvSpPr>
      <xdr:spPr>
        <a:xfrm>
          <a:off x="9192260" y="1037012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122508</xdr:rowOff>
    </xdr:from>
    <xdr:ext cx="469744" cy="259045"/>
    <xdr:sp textlink="">
      <xdr:nvSpPr>
        <xdr:cNvPr id="246" name="【体育館・プール】&#10;一人当たり面積該当値テキスト">
          <a:extLst>
            <a:ext uri="{FF2B5EF4-FFF2-40B4-BE49-F238E27FC236}">
              <a16:creationId xmlns:a16="http://schemas.microsoft.com/office/drawing/2014/main" id="{2071262C-0878-456B-876F-E62E65B7BE97}"/>
            </a:ext>
          </a:extLst>
        </xdr:cNvPr>
        <xdr:cNvSpPr txBox="1"/>
      </xdr:nvSpPr>
      <xdr:spPr>
        <a:xfrm>
          <a:off x="9258300" y="10348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146939</xdr:rowOff>
    </xdr:from>
    <xdr:to>
      <xdr:col>50</xdr:col>
      <xdr:colOff>165100</xdr:colOff>
      <xdr:row>62</xdr:row>
      <xdr:rowOff>77089</xdr:rowOff>
    </xdr:to>
    <xdr:sp textlink="">
      <xdr:nvSpPr>
        <xdr:cNvPr id="247" name="楕円 246">
          <a:extLst>
            <a:ext uri="{FF2B5EF4-FFF2-40B4-BE49-F238E27FC236}">
              <a16:creationId xmlns:a16="http://schemas.microsoft.com/office/drawing/2014/main" id="{B6E2A8FE-EB6A-429B-8054-847156C0B3EB}"/>
            </a:ext>
          </a:extLst>
        </xdr:cNvPr>
        <xdr:cNvSpPr/>
      </xdr:nvSpPr>
      <xdr:spPr>
        <a:xfrm>
          <a:off x="8445500" y="1037297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23431</xdr:rowOff>
    </xdr:from>
    <xdr:to>
      <xdr:col>55</xdr:col>
      <xdr:colOff>0</xdr:colOff>
      <xdr:row>62</xdr:row>
      <xdr:rowOff>26289</xdr:rowOff>
    </xdr:to>
    <xdr:cxnSp macro="">
      <xdr:nvCxnSpPr>
        <xdr:cNvPr id="248" name="直線コネクタ 247">
          <a:extLst>
            <a:ext uri="{FF2B5EF4-FFF2-40B4-BE49-F238E27FC236}">
              <a16:creationId xmlns:a16="http://schemas.microsoft.com/office/drawing/2014/main" id="{EB7C3720-A064-4B79-9862-F94EED1BE2CB}"/>
            </a:ext>
          </a:extLst>
        </xdr:cNvPr>
        <xdr:cNvCxnSpPr/>
      </xdr:nvCxnSpPr>
      <xdr:spPr>
        <a:xfrm flipV="1">
          <a:off x="8496300" y="10417111"/>
          <a:ext cx="723900" cy="2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150368</xdr:rowOff>
    </xdr:from>
    <xdr:to>
      <xdr:col>46</xdr:col>
      <xdr:colOff>38100</xdr:colOff>
      <xdr:row>62</xdr:row>
      <xdr:rowOff>80518</xdr:rowOff>
    </xdr:to>
    <xdr:sp textlink="">
      <xdr:nvSpPr>
        <xdr:cNvPr id="249" name="楕円 248">
          <a:extLst>
            <a:ext uri="{FF2B5EF4-FFF2-40B4-BE49-F238E27FC236}">
              <a16:creationId xmlns:a16="http://schemas.microsoft.com/office/drawing/2014/main" id="{EB1C4FB1-04D6-4AF7-8671-4C13C7251111}"/>
            </a:ext>
          </a:extLst>
        </xdr:cNvPr>
        <xdr:cNvSpPr/>
      </xdr:nvSpPr>
      <xdr:spPr>
        <a:xfrm>
          <a:off x="7670800" y="10376408"/>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26289</xdr:rowOff>
    </xdr:from>
    <xdr:to>
      <xdr:col>50</xdr:col>
      <xdr:colOff>114300</xdr:colOff>
      <xdr:row>62</xdr:row>
      <xdr:rowOff>29718</xdr:rowOff>
    </xdr:to>
    <xdr:cxnSp macro="">
      <xdr:nvCxnSpPr>
        <xdr:cNvPr id="250" name="直線コネクタ 249">
          <a:extLst>
            <a:ext uri="{FF2B5EF4-FFF2-40B4-BE49-F238E27FC236}">
              <a16:creationId xmlns:a16="http://schemas.microsoft.com/office/drawing/2014/main" id="{930D5892-E5F7-414C-A8BA-4912FCE083AC}"/>
            </a:ext>
          </a:extLst>
        </xdr:cNvPr>
        <xdr:cNvCxnSpPr/>
      </xdr:nvCxnSpPr>
      <xdr:spPr>
        <a:xfrm flipV="1">
          <a:off x="7713980" y="10419969"/>
          <a:ext cx="782320" cy="3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14351</xdr:rowOff>
    </xdr:from>
    <xdr:to>
      <xdr:col>41</xdr:col>
      <xdr:colOff>101600</xdr:colOff>
      <xdr:row>62</xdr:row>
      <xdr:rowOff>115951</xdr:rowOff>
    </xdr:to>
    <xdr:sp textlink="">
      <xdr:nvSpPr>
        <xdr:cNvPr id="251" name="楕円 250">
          <a:extLst>
            <a:ext uri="{FF2B5EF4-FFF2-40B4-BE49-F238E27FC236}">
              <a16:creationId xmlns:a16="http://schemas.microsoft.com/office/drawing/2014/main" id="{73CCA3EC-5007-45D8-979A-187AC2F7F510}"/>
            </a:ext>
          </a:extLst>
        </xdr:cNvPr>
        <xdr:cNvSpPr/>
      </xdr:nvSpPr>
      <xdr:spPr>
        <a:xfrm>
          <a:off x="6873240" y="10408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29718</xdr:rowOff>
    </xdr:from>
    <xdr:to>
      <xdr:col>45</xdr:col>
      <xdr:colOff>177800</xdr:colOff>
      <xdr:row>62</xdr:row>
      <xdr:rowOff>65151</xdr:rowOff>
    </xdr:to>
    <xdr:cxnSp macro="">
      <xdr:nvCxnSpPr>
        <xdr:cNvPr id="252" name="直線コネクタ 251">
          <a:extLst>
            <a:ext uri="{FF2B5EF4-FFF2-40B4-BE49-F238E27FC236}">
              <a16:creationId xmlns:a16="http://schemas.microsoft.com/office/drawing/2014/main" id="{7CEEA37B-6AF4-4E42-AED5-BAB0C564CE94}"/>
            </a:ext>
          </a:extLst>
        </xdr:cNvPr>
        <xdr:cNvCxnSpPr/>
      </xdr:nvCxnSpPr>
      <xdr:spPr>
        <a:xfrm flipV="1">
          <a:off x="6924040" y="10423398"/>
          <a:ext cx="789940" cy="35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16066</xdr:rowOff>
    </xdr:from>
    <xdr:to>
      <xdr:col>36</xdr:col>
      <xdr:colOff>165100</xdr:colOff>
      <xdr:row>62</xdr:row>
      <xdr:rowOff>117666</xdr:rowOff>
    </xdr:to>
    <xdr:sp textlink="">
      <xdr:nvSpPr>
        <xdr:cNvPr id="253" name="楕円 252">
          <a:extLst>
            <a:ext uri="{FF2B5EF4-FFF2-40B4-BE49-F238E27FC236}">
              <a16:creationId xmlns:a16="http://schemas.microsoft.com/office/drawing/2014/main" id="{39163D89-2DF0-426C-807B-9893206702E9}"/>
            </a:ext>
          </a:extLst>
        </xdr:cNvPr>
        <xdr:cNvSpPr/>
      </xdr:nvSpPr>
      <xdr:spPr>
        <a:xfrm>
          <a:off x="6098540" y="104097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65151</xdr:rowOff>
    </xdr:from>
    <xdr:to>
      <xdr:col>41</xdr:col>
      <xdr:colOff>50800</xdr:colOff>
      <xdr:row>62</xdr:row>
      <xdr:rowOff>66866</xdr:rowOff>
    </xdr:to>
    <xdr:cxnSp macro="">
      <xdr:nvCxnSpPr>
        <xdr:cNvPr id="254" name="直線コネクタ 253">
          <a:extLst>
            <a:ext uri="{FF2B5EF4-FFF2-40B4-BE49-F238E27FC236}">
              <a16:creationId xmlns:a16="http://schemas.microsoft.com/office/drawing/2014/main" id="{5B1BDBC8-C519-46BB-81CB-431D6DAF0D59}"/>
            </a:ext>
          </a:extLst>
        </xdr:cNvPr>
        <xdr:cNvCxnSpPr/>
      </xdr:nvCxnSpPr>
      <xdr:spPr>
        <a:xfrm flipV="1">
          <a:off x="6149340" y="10458831"/>
          <a:ext cx="774700" cy="1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68216</xdr:rowOff>
    </xdr:from>
    <xdr:ext cx="469744" cy="259045"/>
    <xdr:sp textlink="">
      <xdr:nvSpPr>
        <xdr:cNvPr id="255" name="n_1mainValue【体育館・プール】&#10;一人当たり面積">
          <a:extLst>
            <a:ext uri="{FF2B5EF4-FFF2-40B4-BE49-F238E27FC236}">
              <a16:creationId xmlns:a16="http://schemas.microsoft.com/office/drawing/2014/main" id="{28A3B291-DEE4-4FD6-9BFC-BF52AA4045B9}"/>
            </a:ext>
          </a:extLst>
        </xdr:cNvPr>
        <xdr:cNvSpPr txBox="1"/>
      </xdr:nvSpPr>
      <xdr:spPr>
        <a:xfrm>
          <a:off x="8271587" y="10461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71645</xdr:rowOff>
    </xdr:from>
    <xdr:ext cx="469744" cy="259045"/>
    <xdr:sp textlink="">
      <xdr:nvSpPr>
        <xdr:cNvPr id="256" name="n_2mainValue【体育館・プール】&#10;一人当たり面積">
          <a:extLst>
            <a:ext uri="{FF2B5EF4-FFF2-40B4-BE49-F238E27FC236}">
              <a16:creationId xmlns:a16="http://schemas.microsoft.com/office/drawing/2014/main" id="{5275B0E9-9AB8-457C-836D-015C0D490873}"/>
            </a:ext>
          </a:extLst>
        </xdr:cNvPr>
        <xdr:cNvSpPr txBox="1"/>
      </xdr:nvSpPr>
      <xdr:spPr>
        <a:xfrm>
          <a:off x="7509587" y="104653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107078</xdr:rowOff>
    </xdr:from>
    <xdr:ext cx="469744" cy="259045"/>
    <xdr:sp textlink="">
      <xdr:nvSpPr>
        <xdr:cNvPr id="257" name="n_3mainValue【体育館・プール】&#10;一人当たり面積">
          <a:extLst>
            <a:ext uri="{FF2B5EF4-FFF2-40B4-BE49-F238E27FC236}">
              <a16:creationId xmlns:a16="http://schemas.microsoft.com/office/drawing/2014/main" id="{9F9511AE-8C4B-4DCF-83AC-37F15B61009F}"/>
            </a:ext>
          </a:extLst>
        </xdr:cNvPr>
        <xdr:cNvSpPr txBox="1"/>
      </xdr:nvSpPr>
      <xdr:spPr>
        <a:xfrm>
          <a:off x="6712027" y="10500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108793</xdr:rowOff>
    </xdr:from>
    <xdr:ext cx="469744" cy="259045"/>
    <xdr:sp textlink="">
      <xdr:nvSpPr>
        <xdr:cNvPr id="258" name="n_4mainValue【体育館・プール】&#10;一人当たり面積">
          <a:extLst>
            <a:ext uri="{FF2B5EF4-FFF2-40B4-BE49-F238E27FC236}">
              <a16:creationId xmlns:a16="http://schemas.microsoft.com/office/drawing/2014/main" id="{7B3C9672-4886-4826-A586-8CC6DCEFE66F}"/>
            </a:ext>
          </a:extLst>
        </xdr:cNvPr>
        <xdr:cNvSpPr txBox="1"/>
      </xdr:nvSpPr>
      <xdr:spPr>
        <a:xfrm>
          <a:off x="5937327" y="10502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textlink="">
      <xdr:nvSpPr>
        <xdr:cNvPr id="259" name="正方形/長方形 258">
          <a:extLst>
            <a:ext uri="{FF2B5EF4-FFF2-40B4-BE49-F238E27FC236}">
              <a16:creationId xmlns:a16="http://schemas.microsoft.com/office/drawing/2014/main" id="{B6386694-A1A3-462D-B818-E97D697BD910}"/>
            </a:ext>
          </a:extLst>
        </xdr:cNvPr>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textlink="">
      <xdr:nvSpPr>
        <xdr:cNvPr id="260" name="正方形/長方形 259">
          <a:extLst>
            <a:ext uri="{FF2B5EF4-FFF2-40B4-BE49-F238E27FC236}">
              <a16:creationId xmlns:a16="http://schemas.microsoft.com/office/drawing/2014/main" id="{5A0109DD-9DAD-406C-8656-6B1714567599}"/>
            </a:ext>
          </a:extLst>
        </xdr:cNvPr>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textlink="">
      <xdr:nvSpPr>
        <xdr:cNvPr id="261" name="正方形/長方形 260">
          <a:extLst>
            <a:ext uri="{FF2B5EF4-FFF2-40B4-BE49-F238E27FC236}">
              <a16:creationId xmlns:a16="http://schemas.microsoft.com/office/drawing/2014/main" id="{A107C892-EC50-40C5-B9CE-371855F0D74D}"/>
            </a:ext>
          </a:extLst>
        </xdr:cNvPr>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textlink="">
      <xdr:nvSpPr>
        <xdr:cNvPr id="262" name="正方形/長方形 261">
          <a:extLst>
            <a:ext uri="{FF2B5EF4-FFF2-40B4-BE49-F238E27FC236}">
              <a16:creationId xmlns:a16="http://schemas.microsoft.com/office/drawing/2014/main" id="{AF94F7B3-6665-429C-B541-D3F4C1EF2759}"/>
            </a:ext>
          </a:extLst>
        </xdr:cNvPr>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textlink="">
      <xdr:nvSpPr>
        <xdr:cNvPr id="263" name="正方形/長方形 262">
          <a:extLst>
            <a:ext uri="{FF2B5EF4-FFF2-40B4-BE49-F238E27FC236}">
              <a16:creationId xmlns:a16="http://schemas.microsoft.com/office/drawing/2014/main" id="{8C3FF993-C9F6-4D47-A324-D26025F30885}"/>
            </a:ext>
          </a:extLst>
        </xdr:cNvPr>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textlink="">
      <xdr:nvSpPr>
        <xdr:cNvPr id="264" name="正方形/長方形 263">
          <a:extLst>
            <a:ext uri="{FF2B5EF4-FFF2-40B4-BE49-F238E27FC236}">
              <a16:creationId xmlns:a16="http://schemas.microsoft.com/office/drawing/2014/main" id="{AED1D5A0-E80B-4768-A60E-C4532ED49EBA}"/>
            </a:ext>
          </a:extLst>
        </xdr:cNvPr>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73</xdr:row>
      <xdr:rowOff>158750</xdr:rowOff>
    </xdr:from>
    <xdr:to>
      <xdr:col>24</xdr:col>
      <xdr:colOff>0</xdr:colOff>
      <xdr:row>75</xdr:row>
      <xdr:rowOff>69850</xdr:rowOff>
    </xdr:to>
    <xdr:sp textlink="">
      <xdr:nvSpPr>
        <xdr:cNvPr id="265" name="正方形/長方形 264">
          <a:extLst>
            <a:ext uri="{FF2B5EF4-FFF2-40B4-BE49-F238E27FC236}">
              <a16:creationId xmlns:a16="http://schemas.microsoft.com/office/drawing/2014/main" id="{61E2096C-35C0-4D96-AFBF-DF329A21D2CB}"/>
            </a:ext>
          </a:extLst>
        </xdr:cNvPr>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textlink="">
      <xdr:nvSpPr>
        <xdr:cNvPr id="266" name="正方形/長方形 265">
          <a:extLst>
            <a:ext uri="{FF2B5EF4-FFF2-40B4-BE49-F238E27FC236}">
              <a16:creationId xmlns:a16="http://schemas.microsoft.com/office/drawing/2014/main" id="{7768892A-1F9C-4A25-BA45-3545CFF8C86E}"/>
            </a:ext>
          </a:extLst>
        </xdr:cNvPr>
        <xdr:cNvSpPr/>
      </xdr:nvSpPr>
      <xdr:spPr>
        <a:xfrm>
          <a:off x="670560" y="1266825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textlink="">
      <xdr:nvSpPr>
        <xdr:cNvPr id="267" name="正方形/長方形 266">
          <a:extLst>
            <a:ext uri="{FF2B5EF4-FFF2-40B4-BE49-F238E27FC236}">
              <a16:creationId xmlns:a16="http://schemas.microsoft.com/office/drawing/2014/main" id="{7A99629E-43EA-4ACF-BE54-4D68485034D7}"/>
            </a:ext>
          </a:extLst>
        </xdr:cNvPr>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textlink="">
      <xdr:nvSpPr>
        <xdr:cNvPr id="268" name="正方形/長方形 267">
          <a:extLst>
            <a:ext uri="{FF2B5EF4-FFF2-40B4-BE49-F238E27FC236}">
              <a16:creationId xmlns:a16="http://schemas.microsoft.com/office/drawing/2014/main" id="{94F56776-FF18-4F09-86F7-83DF0D90ED3E}"/>
            </a:ext>
          </a:extLst>
        </xdr:cNvPr>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textlink="">
      <xdr:nvSpPr>
        <xdr:cNvPr id="269" name="正方形/長方形 268">
          <a:extLst>
            <a:ext uri="{FF2B5EF4-FFF2-40B4-BE49-F238E27FC236}">
              <a16:creationId xmlns:a16="http://schemas.microsoft.com/office/drawing/2014/main" id="{512B3524-BB1D-47B3-B50A-6A7C9319AECA}"/>
            </a:ext>
          </a:extLst>
        </xdr:cNvPr>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textlink="">
      <xdr:nvSpPr>
        <xdr:cNvPr id="270" name="正方形/長方形 269">
          <a:extLst>
            <a:ext uri="{FF2B5EF4-FFF2-40B4-BE49-F238E27FC236}">
              <a16:creationId xmlns:a16="http://schemas.microsoft.com/office/drawing/2014/main" id="{865604AC-761C-4901-B1E4-7C9A978AB6D3}"/>
            </a:ext>
          </a:extLst>
        </xdr:cNvPr>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textlink="">
      <xdr:nvSpPr>
        <xdr:cNvPr id="271" name="正方形/長方形 270">
          <a:extLst>
            <a:ext uri="{FF2B5EF4-FFF2-40B4-BE49-F238E27FC236}">
              <a16:creationId xmlns:a16="http://schemas.microsoft.com/office/drawing/2014/main" id="{8092ED38-252F-4F22-A461-532AB8DA304C}"/>
            </a:ext>
          </a:extLst>
        </xdr:cNvPr>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textlink="">
      <xdr:nvSpPr>
        <xdr:cNvPr id="272" name="正方形/長方形 271">
          <a:extLst>
            <a:ext uri="{FF2B5EF4-FFF2-40B4-BE49-F238E27FC236}">
              <a16:creationId xmlns:a16="http://schemas.microsoft.com/office/drawing/2014/main" id="{3511C977-A176-45AC-BF0B-E2F38A056EB8}"/>
            </a:ext>
          </a:extLst>
        </xdr:cNvPr>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73</xdr:row>
      <xdr:rowOff>158750</xdr:rowOff>
    </xdr:from>
    <xdr:to>
      <xdr:col>54</xdr:col>
      <xdr:colOff>127000</xdr:colOff>
      <xdr:row>75</xdr:row>
      <xdr:rowOff>69850</xdr:rowOff>
    </xdr:to>
    <xdr:sp textlink="">
      <xdr:nvSpPr>
        <xdr:cNvPr id="273" name="正方形/長方形 272">
          <a:extLst>
            <a:ext uri="{FF2B5EF4-FFF2-40B4-BE49-F238E27FC236}">
              <a16:creationId xmlns:a16="http://schemas.microsoft.com/office/drawing/2014/main" id="{9E5A094C-6696-4137-A94E-991206CC3E66}"/>
            </a:ext>
          </a:extLst>
        </xdr:cNvPr>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textlink="">
      <xdr:nvSpPr>
        <xdr:cNvPr id="274" name="正方形/長方形 273">
          <a:extLst>
            <a:ext uri="{FF2B5EF4-FFF2-40B4-BE49-F238E27FC236}">
              <a16:creationId xmlns:a16="http://schemas.microsoft.com/office/drawing/2014/main" id="{839D0DA2-BE78-43B0-B3F9-3C86071206A9}"/>
            </a:ext>
          </a:extLst>
        </xdr:cNvPr>
        <xdr:cNvSpPr/>
      </xdr:nvSpPr>
      <xdr:spPr>
        <a:xfrm>
          <a:off x="5826760" y="1266825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textlink="">
      <xdr:nvSpPr>
        <xdr:cNvPr id="275" name="正方形/長方形 274">
          <a:extLst>
            <a:ext uri="{FF2B5EF4-FFF2-40B4-BE49-F238E27FC236}">
              <a16:creationId xmlns:a16="http://schemas.microsoft.com/office/drawing/2014/main" id="{3F958BF4-7E21-4465-9C0C-AA65436FAE48}"/>
            </a:ext>
          </a:extLst>
        </xdr:cNvPr>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textlink="">
      <xdr:nvSpPr>
        <xdr:cNvPr id="276" name="正方形/長方形 275">
          <a:extLst>
            <a:ext uri="{FF2B5EF4-FFF2-40B4-BE49-F238E27FC236}">
              <a16:creationId xmlns:a16="http://schemas.microsoft.com/office/drawing/2014/main" id="{FA8E6AE9-C754-4E82-A7B0-5DE8143D1A56}"/>
            </a:ext>
          </a:extLst>
        </xdr:cNvPr>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textlink="">
      <xdr:nvSpPr>
        <xdr:cNvPr id="277" name="正方形/長方形 276">
          <a:extLst>
            <a:ext uri="{FF2B5EF4-FFF2-40B4-BE49-F238E27FC236}">
              <a16:creationId xmlns:a16="http://schemas.microsoft.com/office/drawing/2014/main" id="{5AEF8E9A-5C6D-4CB3-90AF-04347F4F84F9}"/>
            </a:ext>
          </a:extLst>
        </xdr:cNvPr>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textlink="">
      <xdr:nvSpPr>
        <xdr:cNvPr id="278" name="正方形/長方形 277">
          <a:extLst>
            <a:ext uri="{FF2B5EF4-FFF2-40B4-BE49-F238E27FC236}">
              <a16:creationId xmlns:a16="http://schemas.microsoft.com/office/drawing/2014/main" id="{3E49A6FB-8B6B-4B51-B25F-2DE8984F5C7D}"/>
            </a:ext>
          </a:extLst>
        </xdr:cNvPr>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textlink="">
      <xdr:nvSpPr>
        <xdr:cNvPr id="279" name="正方形/長方形 278">
          <a:extLst>
            <a:ext uri="{FF2B5EF4-FFF2-40B4-BE49-F238E27FC236}">
              <a16:creationId xmlns:a16="http://schemas.microsoft.com/office/drawing/2014/main" id="{4B46E4B4-6768-40D4-863F-C09EAD3C6F4D}"/>
            </a:ext>
          </a:extLst>
        </xdr:cNvPr>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textlink="">
      <xdr:nvSpPr>
        <xdr:cNvPr id="280" name="正方形/長方形 279">
          <a:extLst>
            <a:ext uri="{FF2B5EF4-FFF2-40B4-BE49-F238E27FC236}">
              <a16:creationId xmlns:a16="http://schemas.microsoft.com/office/drawing/2014/main" id="{08E89DA1-0464-4089-BEE5-0425E4878E7F}"/>
            </a:ext>
          </a:extLst>
        </xdr:cNvPr>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96</xdr:row>
      <xdr:rowOff>25400</xdr:rowOff>
    </xdr:from>
    <xdr:to>
      <xdr:col>24</xdr:col>
      <xdr:colOff>0</xdr:colOff>
      <xdr:row>97</xdr:row>
      <xdr:rowOff>107950</xdr:rowOff>
    </xdr:to>
    <xdr:sp textlink="">
      <xdr:nvSpPr>
        <xdr:cNvPr id="281" name="正方形/長方形 280">
          <a:extLst>
            <a:ext uri="{FF2B5EF4-FFF2-40B4-BE49-F238E27FC236}">
              <a16:creationId xmlns:a16="http://schemas.microsoft.com/office/drawing/2014/main" id="{E59BC5A8-1539-4C3E-8711-7294BED884B8}"/>
            </a:ext>
          </a:extLst>
        </xdr:cNvPr>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textlink="">
      <xdr:nvSpPr>
        <xdr:cNvPr id="282" name="正方形/長方形 281">
          <a:extLst>
            <a:ext uri="{FF2B5EF4-FFF2-40B4-BE49-F238E27FC236}">
              <a16:creationId xmlns:a16="http://schemas.microsoft.com/office/drawing/2014/main" id="{F8659EB5-6061-43A9-B261-D9FD3D0F17AF}"/>
            </a:ext>
          </a:extLst>
        </xdr:cNvPr>
        <xdr:cNvSpPr/>
      </xdr:nvSpPr>
      <xdr:spPr>
        <a:xfrm>
          <a:off x="67056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textlink="">
      <xdr:nvSpPr>
        <xdr:cNvPr id="283" name="テキスト ボックス 282">
          <a:extLst>
            <a:ext uri="{FF2B5EF4-FFF2-40B4-BE49-F238E27FC236}">
              <a16:creationId xmlns:a16="http://schemas.microsoft.com/office/drawing/2014/main" id="{6E13495F-3517-48EC-9D26-8EE6AE339B1D}"/>
            </a:ext>
          </a:extLst>
        </xdr:cNvPr>
        <xdr:cNvSpPr txBox="1"/>
      </xdr:nvSpPr>
      <xdr:spPr>
        <a:xfrm>
          <a:off x="65532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4" name="直線コネクタ 283">
          <a:extLst>
            <a:ext uri="{FF2B5EF4-FFF2-40B4-BE49-F238E27FC236}">
              <a16:creationId xmlns:a16="http://schemas.microsoft.com/office/drawing/2014/main" id="{C9A42EED-21C8-4D30-874A-677E1A9BC641}"/>
            </a:ext>
          </a:extLst>
        </xdr:cNvPr>
        <xdr:cNvCxnSpPr/>
      </xdr:nvCxnSpPr>
      <xdr:spPr>
        <a:xfrm>
          <a:off x="67056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textlink="">
      <xdr:nvSpPr>
        <xdr:cNvPr id="285" name="テキスト ボックス 284">
          <a:extLst>
            <a:ext uri="{FF2B5EF4-FFF2-40B4-BE49-F238E27FC236}">
              <a16:creationId xmlns:a16="http://schemas.microsoft.com/office/drawing/2014/main" id="{9C352FCE-806B-484D-8C51-13C415D8F1DC}"/>
            </a:ext>
          </a:extLst>
        </xdr:cNvPr>
        <xdr:cNvSpPr txBox="1"/>
      </xdr:nvSpPr>
      <xdr:spPr>
        <a:xfrm>
          <a:off x="271961"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286" name="直線コネクタ 285">
          <a:extLst>
            <a:ext uri="{FF2B5EF4-FFF2-40B4-BE49-F238E27FC236}">
              <a16:creationId xmlns:a16="http://schemas.microsoft.com/office/drawing/2014/main" id="{67C630F1-395F-4D6C-8ADB-0C66FE7E5195}"/>
            </a:ext>
          </a:extLst>
        </xdr:cNvPr>
        <xdr:cNvCxnSpPr/>
      </xdr:nvCxnSpPr>
      <xdr:spPr>
        <a:xfrm>
          <a:off x="670560" y="181813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107</xdr:row>
      <xdr:rowOff>105427</xdr:rowOff>
    </xdr:from>
    <xdr:ext cx="467179" cy="259045"/>
    <xdr:sp textlink="">
      <xdr:nvSpPr>
        <xdr:cNvPr id="287" name="テキスト ボックス 286">
          <a:extLst>
            <a:ext uri="{FF2B5EF4-FFF2-40B4-BE49-F238E27FC236}">
              <a16:creationId xmlns:a16="http://schemas.microsoft.com/office/drawing/2014/main" id="{ED2A4315-9B4C-4A48-8342-A1D87CD23D2C}"/>
            </a:ext>
          </a:extLst>
        </xdr:cNvPr>
        <xdr:cNvSpPr txBox="1"/>
      </xdr:nvSpPr>
      <xdr:spPr>
        <a:xfrm>
          <a:off x="271961" y="180429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288" name="直線コネクタ 287">
          <a:extLst>
            <a:ext uri="{FF2B5EF4-FFF2-40B4-BE49-F238E27FC236}">
              <a16:creationId xmlns:a16="http://schemas.microsoft.com/office/drawing/2014/main" id="{9CE4F3E0-5806-4951-A61E-4C68915504C3}"/>
            </a:ext>
          </a:extLst>
        </xdr:cNvPr>
        <xdr:cNvCxnSpPr/>
      </xdr:nvCxnSpPr>
      <xdr:spPr>
        <a:xfrm>
          <a:off x="670560" y="177355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textlink="">
      <xdr:nvSpPr>
        <xdr:cNvPr id="289" name="テキスト ボックス 288">
          <a:extLst>
            <a:ext uri="{FF2B5EF4-FFF2-40B4-BE49-F238E27FC236}">
              <a16:creationId xmlns:a16="http://schemas.microsoft.com/office/drawing/2014/main" id="{4AEDC616-20A1-4D84-A959-FAF6176DDB0A}"/>
            </a:ext>
          </a:extLst>
        </xdr:cNvPr>
        <xdr:cNvSpPr txBox="1"/>
      </xdr:nvSpPr>
      <xdr:spPr>
        <a:xfrm>
          <a:off x="336081" y="175971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290" name="直線コネクタ 289">
          <a:extLst>
            <a:ext uri="{FF2B5EF4-FFF2-40B4-BE49-F238E27FC236}">
              <a16:creationId xmlns:a16="http://schemas.microsoft.com/office/drawing/2014/main" id="{E7BBB07B-9B43-4A64-9E07-670BD09A703A}"/>
            </a:ext>
          </a:extLst>
        </xdr:cNvPr>
        <xdr:cNvCxnSpPr/>
      </xdr:nvCxnSpPr>
      <xdr:spPr>
        <a:xfrm>
          <a:off x="670560" y="172859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textlink="">
      <xdr:nvSpPr>
        <xdr:cNvPr id="291" name="テキスト ボックス 290">
          <a:extLst>
            <a:ext uri="{FF2B5EF4-FFF2-40B4-BE49-F238E27FC236}">
              <a16:creationId xmlns:a16="http://schemas.microsoft.com/office/drawing/2014/main" id="{E020B2B5-FBBF-4368-9A85-3B2EA2469418}"/>
            </a:ext>
          </a:extLst>
        </xdr:cNvPr>
        <xdr:cNvSpPr txBox="1"/>
      </xdr:nvSpPr>
      <xdr:spPr>
        <a:xfrm>
          <a:off x="336081" y="171475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292" name="直線コネクタ 291">
          <a:extLst>
            <a:ext uri="{FF2B5EF4-FFF2-40B4-BE49-F238E27FC236}">
              <a16:creationId xmlns:a16="http://schemas.microsoft.com/office/drawing/2014/main" id="{A559695A-0995-4111-876B-AFB2691F0E88}"/>
            </a:ext>
          </a:extLst>
        </xdr:cNvPr>
        <xdr:cNvCxnSpPr/>
      </xdr:nvCxnSpPr>
      <xdr:spPr>
        <a:xfrm>
          <a:off x="670560" y="16840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textlink="">
      <xdr:nvSpPr>
        <xdr:cNvPr id="293" name="テキスト ボックス 292">
          <a:extLst>
            <a:ext uri="{FF2B5EF4-FFF2-40B4-BE49-F238E27FC236}">
              <a16:creationId xmlns:a16="http://schemas.microsoft.com/office/drawing/2014/main" id="{6AD7C72C-765E-4114-8FE7-769B07F55458}"/>
            </a:ext>
          </a:extLst>
        </xdr:cNvPr>
        <xdr:cNvSpPr txBox="1"/>
      </xdr:nvSpPr>
      <xdr:spPr>
        <a:xfrm>
          <a:off x="336081" y="16701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94" name="直線コネクタ 293">
          <a:extLst>
            <a:ext uri="{FF2B5EF4-FFF2-40B4-BE49-F238E27FC236}">
              <a16:creationId xmlns:a16="http://schemas.microsoft.com/office/drawing/2014/main" id="{3B7F7DC4-02C5-45B5-9634-881C19062D08}"/>
            </a:ext>
          </a:extLst>
        </xdr:cNvPr>
        <xdr:cNvCxnSpPr/>
      </xdr:nvCxnSpPr>
      <xdr:spPr>
        <a:xfrm>
          <a:off x="67056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textlink="">
      <xdr:nvSpPr>
        <xdr:cNvPr id="295" name="テキスト ボックス 294">
          <a:extLst>
            <a:ext uri="{FF2B5EF4-FFF2-40B4-BE49-F238E27FC236}">
              <a16:creationId xmlns:a16="http://schemas.microsoft.com/office/drawing/2014/main" id="{456ABD47-3254-4A88-B9AB-C62764403D2A}"/>
            </a:ext>
          </a:extLst>
        </xdr:cNvPr>
        <xdr:cNvSpPr txBox="1"/>
      </xdr:nvSpPr>
      <xdr:spPr>
        <a:xfrm>
          <a:off x="336081" y="162560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textlink="">
      <xdr:nvSpPr>
        <xdr:cNvPr id="296" name="【市民会館】&#10;有形固定資産減価償却率グラフ枠">
          <a:extLst>
            <a:ext uri="{FF2B5EF4-FFF2-40B4-BE49-F238E27FC236}">
              <a16:creationId xmlns:a16="http://schemas.microsoft.com/office/drawing/2014/main" id="{45762AF0-D373-4FD2-BC7E-770465DE99B9}"/>
            </a:ext>
          </a:extLst>
        </xdr:cNvPr>
        <xdr:cNvSpPr/>
      </xdr:nvSpPr>
      <xdr:spPr>
        <a:xfrm>
          <a:off x="67056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35052</xdr:rowOff>
    </xdr:from>
    <xdr:to>
      <xdr:col>24</xdr:col>
      <xdr:colOff>62865</xdr:colOff>
      <xdr:row>108</xdr:row>
      <xdr:rowOff>60198</xdr:rowOff>
    </xdr:to>
    <xdr:cxnSp macro="">
      <xdr:nvCxnSpPr>
        <xdr:cNvPr id="297" name="直線コネクタ 296">
          <a:extLst>
            <a:ext uri="{FF2B5EF4-FFF2-40B4-BE49-F238E27FC236}">
              <a16:creationId xmlns:a16="http://schemas.microsoft.com/office/drawing/2014/main" id="{64C039A5-1496-4B8F-95D1-B033A8715EE4}"/>
            </a:ext>
          </a:extLst>
        </xdr:cNvPr>
        <xdr:cNvCxnSpPr/>
      </xdr:nvCxnSpPr>
      <xdr:spPr>
        <a:xfrm flipV="1">
          <a:off x="4086225" y="16966692"/>
          <a:ext cx="0" cy="11986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64025</xdr:rowOff>
    </xdr:from>
    <xdr:ext cx="405111" cy="259045"/>
    <xdr:sp textlink="">
      <xdr:nvSpPr>
        <xdr:cNvPr id="298" name="【市民会館】&#10;有形固定資産減価償却率最小値テキスト">
          <a:extLst>
            <a:ext uri="{FF2B5EF4-FFF2-40B4-BE49-F238E27FC236}">
              <a16:creationId xmlns:a16="http://schemas.microsoft.com/office/drawing/2014/main" id="{5C37B2B9-01CC-4B00-9B5E-8A706C818894}"/>
            </a:ext>
          </a:extLst>
        </xdr:cNvPr>
        <xdr:cNvSpPr txBox="1"/>
      </xdr:nvSpPr>
      <xdr:spPr>
        <a:xfrm>
          <a:off x="4124960" y="181691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60198</xdr:rowOff>
    </xdr:from>
    <xdr:to>
      <xdr:col>24</xdr:col>
      <xdr:colOff>152400</xdr:colOff>
      <xdr:row>108</xdr:row>
      <xdr:rowOff>60198</xdr:rowOff>
    </xdr:to>
    <xdr:cxnSp macro="">
      <xdr:nvCxnSpPr>
        <xdr:cNvPr id="299" name="直線コネクタ 298">
          <a:extLst>
            <a:ext uri="{FF2B5EF4-FFF2-40B4-BE49-F238E27FC236}">
              <a16:creationId xmlns:a16="http://schemas.microsoft.com/office/drawing/2014/main" id="{CDFF0FAC-3E69-467F-8043-A081134AC6EA}"/>
            </a:ext>
          </a:extLst>
        </xdr:cNvPr>
        <xdr:cNvCxnSpPr/>
      </xdr:nvCxnSpPr>
      <xdr:spPr>
        <a:xfrm>
          <a:off x="4020820" y="1816531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153179</xdr:rowOff>
    </xdr:from>
    <xdr:ext cx="405111" cy="259045"/>
    <xdr:sp textlink="">
      <xdr:nvSpPr>
        <xdr:cNvPr id="300" name="【市民会館】&#10;有形固定資産減価償却率最大値テキスト">
          <a:extLst>
            <a:ext uri="{FF2B5EF4-FFF2-40B4-BE49-F238E27FC236}">
              <a16:creationId xmlns:a16="http://schemas.microsoft.com/office/drawing/2014/main" id="{516BDABF-C402-4A5B-9EE6-5E5C35244A6D}"/>
            </a:ext>
          </a:extLst>
        </xdr:cNvPr>
        <xdr:cNvSpPr txBox="1"/>
      </xdr:nvSpPr>
      <xdr:spPr>
        <a:xfrm>
          <a:off x="4124960" y="16749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35052</xdr:rowOff>
    </xdr:from>
    <xdr:to>
      <xdr:col>24</xdr:col>
      <xdr:colOff>152400</xdr:colOff>
      <xdr:row>101</xdr:row>
      <xdr:rowOff>35052</xdr:rowOff>
    </xdr:to>
    <xdr:cxnSp macro="">
      <xdr:nvCxnSpPr>
        <xdr:cNvPr id="301" name="直線コネクタ 300">
          <a:extLst>
            <a:ext uri="{FF2B5EF4-FFF2-40B4-BE49-F238E27FC236}">
              <a16:creationId xmlns:a16="http://schemas.microsoft.com/office/drawing/2014/main" id="{BEC43689-2F62-4B33-B0C9-AA9ECE5C4EB9}"/>
            </a:ext>
          </a:extLst>
        </xdr:cNvPr>
        <xdr:cNvCxnSpPr/>
      </xdr:nvCxnSpPr>
      <xdr:spPr>
        <a:xfrm>
          <a:off x="4020820" y="1696669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72407</xdr:rowOff>
    </xdr:from>
    <xdr:ext cx="405111" cy="259045"/>
    <xdr:sp textlink="">
      <xdr:nvSpPr>
        <xdr:cNvPr id="302" name="【市民会館】&#10;有形固定資産減価償却率平均値テキスト">
          <a:extLst>
            <a:ext uri="{FF2B5EF4-FFF2-40B4-BE49-F238E27FC236}">
              <a16:creationId xmlns:a16="http://schemas.microsoft.com/office/drawing/2014/main" id="{2CBE82DB-A1BE-4EF8-8A78-232637F36655}"/>
            </a:ext>
          </a:extLst>
        </xdr:cNvPr>
        <xdr:cNvSpPr txBox="1"/>
      </xdr:nvSpPr>
      <xdr:spPr>
        <a:xfrm>
          <a:off x="4124960" y="173393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93980</xdr:rowOff>
    </xdr:from>
    <xdr:to>
      <xdr:col>24</xdr:col>
      <xdr:colOff>114300</xdr:colOff>
      <xdr:row>104</xdr:row>
      <xdr:rowOff>24130</xdr:rowOff>
    </xdr:to>
    <xdr:sp textlink="">
      <xdr:nvSpPr>
        <xdr:cNvPr id="303" name="フローチャート: 判断 302">
          <a:extLst>
            <a:ext uri="{FF2B5EF4-FFF2-40B4-BE49-F238E27FC236}">
              <a16:creationId xmlns:a16="http://schemas.microsoft.com/office/drawing/2014/main" id="{6A0E7971-35ED-44C2-AC8B-47396DD8CB00}"/>
            </a:ext>
          </a:extLst>
        </xdr:cNvPr>
        <xdr:cNvSpPr/>
      </xdr:nvSpPr>
      <xdr:spPr>
        <a:xfrm>
          <a:off x="4036060" y="1736090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103124</xdr:rowOff>
    </xdr:from>
    <xdr:to>
      <xdr:col>20</xdr:col>
      <xdr:colOff>38100</xdr:colOff>
      <xdr:row>104</xdr:row>
      <xdr:rowOff>33274</xdr:rowOff>
    </xdr:to>
    <xdr:sp textlink="">
      <xdr:nvSpPr>
        <xdr:cNvPr id="304" name="フローチャート: 判断 303">
          <a:extLst>
            <a:ext uri="{FF2B5EF4-FFF2-40B4-BE49-F238E27FC236}">
              <a16:creationId xmlns:a16="http://schemas.microsoft.com/office/drawing/2014/main" id="{CDBB23C3-FA35-49D5-AD70-0F1BCFAC3865}"/>
            </a:ext>
          </a:extLst>
        </xdr:cNvPr>
        <xdr:cNvSpPr/>
      </xdr:nvSpPr>
      <xdr:spPr>
        <a:xfrm>
          <a:off x="3312160" y="173700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104</xdr:row>
      <xdr:rowOff>24401</xdr:rowOff>
    </xdr:from>
    <xdr:ext cx="405111" cy="259045"/>
    <xdr:sp textlink="">
      <xdr:nvSpPr>
        <xdr:cNvPr id="305" name="n_1aveValue【市民会館】&#10;有形固定資産減価償却率">
          <a:extLst>
            <a:ext uri="{FF2B5EF4-FFF2-40B4-BE49-F238E27FC236}">
              <a16:creationId xmlns:a16="http://schemas.microsoft.com/office/drawing/2014/main" id="{F92FA584-0D6F-4774-A269-DFFBE91EBB09}"/>
            </a:ext>
          </a:extLst>
        </xdr:cNvPr>
        <xdr:cNvSpPr txBox="1"/>
      </xdr:nvSpPr>
      <xdr:spPr>
        <a:xfrm>
          <a:off x="3170564" y="174589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103</xdr:row>
      <xdr:rowOff>71120</xdr:rowOff>
    </xdr:from>
    <xdr:to>
      <xdr:col>15</xdr:col>
      <xdr:colOff>101600</xdr:colOff>
      <xdr:row>104</xdr:row>
      <xdr:rowOff>1270</xdr:rowOff>
    </xdr:to>
    <xdr:sp textlink="">
      <xdr:nvSpPr>
        <xdr:cNvPr id="306" name="フローチャート: 判断 305">
          <a:extLst>
            <a:ext uri="{FF2B5EF4-FFF2-40B4-BE49-F238E27FC236}">
              <a16:creationId xmlns:a16="http://schemas.microsoft.com/office/drawing/2014/main" id="{0F4007BD-9674-4F55-B2BF-FD554C421DA5}"/>
            </a:ext>
          </a:extLst>
        </xdr:cNvPr>
        <xdr:cNvSpPr/>
      </xdr:nvSpPr>
      <xdr:spPr>
        <a:xfrm>
          <a:off x="2514600" y="173380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103</xdr:row>
      <xdr:rowOff>163847</xdr:rowOff>
    </xdr:from>
    <xdr:ext cx="405111" cy="259045"/>
    <xdr:sp textlink="">
      <xdr:nvSpPr>
        <xdr:cNvPr id="307" name="n_2aveValue【市民会館】&#10;有形固定資産減価償却率">
          <a:extLst>
            <a:ext uri="{FF2B5EF4-FFF2-40B4-BE49-F238E27FC236}">
              <a16:creationId xmlns:a16="http://schemas.microsoft.com/office/drawing/2014/main" id="{E42306DF-BE90-43D4-B57A-C0EB82E41CDC}"/>
            </a:ext>
          </a:extLst>
        </xdr:cNvPr>
        <xdr:cNvSpPr txBox="1"/>
      </xdr:nvSpPr>
      <xdr:spPr>
        <a:xfrm>
          <a:off x="2385704" y="17430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103</xdr:row>
      <xdr:rowOff>36830</xdr:rowOff>
    </xdr:from>
    <xdr:to>
      <xdr:col>10</xdr:col>
      <xdr:colOff>165100</xdr:colOff>
      <xdr:row>103</xdr:row>
      <xdr:rowOff>138430</xdr:rowOff>
    </xdr:to>
    <xdr:sp textlink="">
      <xdr:nvSpPr>
        <xdr:cNvPr id="308" name="フローチャート: 判断 307">
          <a:extLst>
            <a:ext uri="{FF2B5EF4-FFF2-40B4-BE49-F238E27FC236}">
              <a16:creationId xmlns:a16="http://schemas.microsoft.com/office/drawing/2014/main" id="{4D12CCC4-87FE-4191-9061-EA91570CBC04}"/>
            </a:ext>
          </a:extLst>
        </xdr:cNvPr>
        <xdr:cNvSpPr/>
      </xdr:nvSpPr>
      <xdr:spPr>
        <a:xfrm>
          <a:off x="1739900" y="17303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103</xdr:row>
      <xdr:rowOff>129557</xdr:rowOff>
    </xdr:from>
    <xdr:ext cx="405111" cy="259045"/>
    <xdr:sp textlink="">
      <xdr:nvSpPr>
        <xdr:cNvPr id="309" name="n_3aveValue【市民会館】&#10;有形固定資産減価償却率">
          <a:extLst>
            <a:ext uri="{FF2B5EF4-FFF2-40B4-BE49-F238E27FC236}">
              <a16:creationId xmlns:a16="http://schemas.microsoft.com/office/drawing/2014/main" id="{A4755254-00BE-43ED-A2CF-C763E95724E5}"/>
            </a:ext>
          </a:extLst>
        </xdr:cNvPr>
        <xdr:cNvSpPr txBox="1"/>
      </xdr:nvSpPr>
      <xdr:spPr>
        <a:xfrm>
          <a:off x="1611004" y="17396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102</xdr:row>
      <xdr:rowOff>144272</xdr:rowOff>
    </xdr:from>
    <xdr:to>
      <xdr:col>6</xdr:col>
      <xdr:colOff>38100</xdr:colOff>
      <xdr:row>103</xdr:row>
      <xdr:rowOff>74422</xdr:rowOff>
    </xdr:to>
    <xdr:sp textlink="">
      <xdr:nvSpPr>
        <xdr:cNvPr id="310" name="フローチャート: 判断 309">
          <a:extLst>
            <a:ext uri="{FF2B5EF4-FFF2-40B4-BE49-F238E27FC236}">
              <a16:creationId xmlns:a16="http://schemas.microsoft.com/office/drawing/2014/main" id="{20A9B8AF-BA50-4864-921D-A93E5768E51E}"/>
            </a:ext>
          </a:extLst>
        </xdr:cNvPr>
        <xdr:cNvSpPr/>
      </xdr:nvSpPr>
      <xdr:spPr>
        <a:xfrm>
          <a:off x="965200" y="1724355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165744</xdr:colOff>
      <xdr:row>103</xdr:row>
      <xdr:rowOff>65549</xdr:rowOff>
    </xdr:from>
    <xdr:ext cx="405111" cy="259045"/>
    <xdr:sp textlink="">
      <xdr:nvSpPr>
        <xdr:cNvPr id="311" name="n_4aveValue【市民会館】&#10;有形固定資産減価償却率">
          <a:extLst>
            <a:ext uri="{FF2B5EF4-FFF2-40B4-BE49-F238E27FC236}">
              <a16:creationId xmlns:a16="http://schemas.microsoft.com/office/drawing/2014/main" id="{933823E1-25FF-470F-BB28-EBCEC36BD6D4}"/>
            </a:ext>
          </a:extLst>
        </xdr:cNvPr>
        <xdr:cNvSpPr txBox="1"/>
      </xdr:nvSpPr>
      <xdr:spPr>
        <a:xfrm>
          <a:off x="836304" y="173324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textlink="">
      <xdr:nvSpPr>
        <xdr:cNvPr id="312" name="テキスト ボックス 311">
          <a:extLst>
            <a:ext uri="{FF2B5EF4-FFF2-40B4-BE49-F238E27FC236}">
              <a16:creationId xmlns:a16="http://schemas.microsoft.com/office/drawing/2014/main" id="{33502C83-613E-4863-9E50-656CCBECF84D}"/>
            </a:ext>
          </a:extLst>
        </xdr:cNvPr>
        <xdr:cNvSpPr txBox="1"/>
      </xdr:nvSpPr>
      <xdr:spPr>
        <a:xfrm>
          <a:off x="39192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textlink="">
      <xdr:nvSpPr>
        <xdr:cNvPr id="313" name="テキスト ボックス 312">
          <a:extLst>
            <a:ext uri="{FF2B5EF4-FFF2-40B4-BE49-F238E27FC236}">
              <a16:creationId xmlns:a16="http://schemas.microsoft.com/office/drawing/2014/main" id="{3E902559-40F6-4ACE-B7E3-027A67BEEC3C}"/>
            </a:ext>
          </a:extLst>
        </xdr:cNvPr>
        <xdr:cNvSpPr txBox="1"/>
      </xdr:nvSpPr>
      <xdr:spPr>
        <a:xfrm>
          <a:off x="31877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textlink="">
      <xdr:nvSpPr>
        <xdr:cNvPr id="314" name="テキスト ボックス 313">
          <a:extLst>
            <a:ext uri="{FF2B5EF4-FFF2-40B4-BE49-F238E27FC236}">
              <a16:creationId xmlns:a16="http://schemas.microsoft.com/office/drawing/2014/main" id="{EE907BA2-419D-43F7-A88F-515B4001811C}"/>
            </a:ext>
          </a:extLst>
        </xdr:cNvPr>
        <xdr:cNvSpPr txBox="1"/>
      </xdr:nvSpPr>
      <xdr:spPr>
        <a:xfrm>
          <a:off x="2397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textlink="">
      <xdr:nvSpPr>
        <xdr:cNvPr id="315" name="テキスト ボックス 314">
          <a:extLst>
            <a:ext uri="{FF2B5EF4-FFF2-40B4-BE49-F238E27FC236}">
              <a16:creationId xmlns:a16="http://schemas.microsoft.com/office/drawing/2014/main" id="{A65EE2B7-7546-43DA-9EBB-38C3CF75F50E}"/>
            </a:ext>
          </a:extLst>
        </xdr:cNvPr>
        <xdr:cNvSpPr txBox="1"/>
      </xdr:nvSpPr>
      <xdr:spPr>
        <a:xfrm>
          <a:off x="16230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textlink="">
      <xdr:nvSpPr>
        <xdr:cNvPr id="316" name="テキスト ボックス 315">
          <a:extLst>
            <a:ext uri="{FF2B5EF4-FFF2-40B4-BE49-F238E27FC236}">
              <a16:creationId xmlns:a16="http://schemas.microsoft.com/office/drawing/2014/main" id="{9E4993D7-3C48-4532-BD1A-EEAB72793DC3}"/>
            </a:ext>
          </a:extLst>
        </xdr:cNvPr>
        <xdr:cNvSpPr txBox="1"/>
      </xdr:nvSpPr>
      <xdr:spPr>
        <a:xfrm>
          <a:off x="8407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59689</xdr:rowOff>
    </xdr:from>
    <xdr:to>
      <xdr:col>24</xdr:col>
      <xdr:colOff>114300</xdr:colOff>
      <xdr:row>103</xdr:row>
      <xdr:rowOff>161289</xdr:rowOff>
    </xdr:to>
    <xdr:sp textlink="">
      <xdr:nvSpPr>
        <xdr:cNvPr id="317" name="楕円 316">
          <a:extLst>
            <a:ext uri="{FF2B5EF4-FFF2-40B4-BE49-F238E27FC236}">
              <a16:creationId xmlns:a16="http://schemas.microsoft.com/office/drawing/2014/main" id="{AB5BF1C5-E404-4EA0-B43B-7DA894F458F4}"/>
            </a:ext>
          </a:extLst>
        </xdr:cNvPr>
        <xdr:cNvSpPr/>
      </xdr:nvSpPr>
      <xdr:spPr>
        <a:xfrm>
          <a:off x="4036060" y="173266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82566</xdr:rowOff>
    </xdr:from>
    <xdr:ext cx="405111" cy="259045"/>
    <xdr:sp textlink="">
      <xdr:nvSpPr>
        <xdr:cNvPr id="318" name="【市民会館】&#10;有形固定資産減価償却率該当値テキスト">
          <a:extLst>
            <a:ext uri="{FF2B5EF4-FFF2-40B4-BE49-F238E27FC236}">
              <a16:creationId xmlns:a16="http://schemas.microsoft.com/office/drawing/2014/main" id="{366CCBFF-BC11-4A4F-8B1F-5584E5D0CC38}"/>
            </a:ext>
          </a:extLst>
        </xdr:cNvPr>
        <xdr:cNvSpPr txBox="1"/>
      </xdr:nvSpPr>
      <xdr:spPr>
        <a:xfrm>
          <a:off x="4124960" y="17181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13970</xdr:rowOff>
    </xdr:from>
    <xdr:to>
      <xdr:col>20</xdr:col>
      <xdr:colOff>38100</xdr:colOff>
      <xdr:row>103</xdr:row>
      <xdr:rowOff>115570</xdr:rowOff>
    </xdr:to>
    <xdr:sp textlink="">
      <xdr:nvSpPr>
        <xdr:cNvPr id="319" name="楕円 318">
          <a:extLst>
            <a:ext uri="{FF2B5EF4-FFF2-40B4-BE49-F238E27FC236}">
              <a16:creationId xmlns:a16="http://schemas.microsoft.com/office/drawing/2014/main" id="{8544FADF-F601-4B3F-A600-84A54FDDA90E}"/>
            </a:ext>
          </a:extLst>
        </xdr:cNvPr>
        <xdr:cNvSpPr/>
      </xdr:nvSpPr>
      <xdr:spPr>
        <a:xfrm>
          <a:off x="3312160" y="1728089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64770</xdr:rowOff>
    </xdr:from>
    <xdr:to>
      <xdr:col>24</xdr:col>
      <xdr:colOff>63500</xdr:colOff>
      <xdr:row>103</xdr:row>
      <xdr:rowOff>110489</xdr:rowOff>
    </xdr:to>
    <xdr:cxnSp macro="">
      <xdr:nvCxnSpPr>
        <xdr:cNvPr id="320" name="直線コネクタ 319">
          <a:extLst>
            <a:ext uri="{FF2B5EF4-FFF2-40B4-BE49-F238E27FC236}">
              <a16:creationId xmlns:a16="http://schemas.microsoft.com/office/drawing/2014/main" id="{3050BD7D-0CC4-4A10-9CBF-9B762726B393}"/>
            </a:ext>
          </a:extLst>
        </xdr:cNvPr>
        <xdr:cNvCxnSpPr/>
      </xdr:nvCxnSpPr>
      <xdr:spPr>
        <a:xfrm>
          <a:off x="3355340" y="17331690"/>
          <a:ext cx="73152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102</xdr:row>
      <xdr:rowOff>139700</xdr:rowOff>
    </xdr:from>
    <xdr:to>
      <xdr:col>15</xdr:col>
      <xdr:colOff>101600</xdr:colOff>
      <xdr:row>103</xdr:row>
      <xdr:rowOff>69850</xdr:rowOff>
    </xdr:to>
    <xdr:sp textlink="">
      <xdr:nvSpPr>
        <xdr:cNvPr id="321" name="楕円 320">
          <a:extLst>
            <a:ext uri="{FF2B5EF4-FFF2-40B4-BE49-F238E27FC236}">
              <a16:creationId xmlns:a16="http://schemas.microsoft.com/office/drawing/2014/main" id="{3BD3BC77-0824-46BC-B076-DFB54D03E6E6}"/>
            </a:ext>
          </a:extLst>
        </xdr:cNvPr>
        <xdr:cNvSpPr/>
      </xdr:nvSpPr>
      <xdr:spPr>
        <a:xfrm>
          <a:off x="2514600" y="172389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19050</xdr:rowOff>
    </xdr:from>
    <xdr:to>
      <xdr:col>19</xdr:col>
      <xdr:colOff>177800</xdr:colOff>
      <xdr:row>103</xdr:row>
      <xdr:rowOff>64770</xdr:rowOff>
    </xdr:to>
    <xdr:cxnSp macro="">
      <xdr:nvCxnSpPr>
        <xdr:cNvPr id="322" name="直線コネクタ 321">
          <a:extLst>
            <a:ext uri="{FF2B5EF4-FFF2-40B4-BE49-F238E27FC236}">
              <a16:creationId xmlns:a16="http://schemas.microsoft.com/office/drawing/2014/main" id="{966AED9A-9DCB-4C98-8C7A-024FF05CBF7A}"/>
            </a:ext>
          </a:extLst>
        </xdr:cNvPr>
        <xdr:cNvCxnSpPr/>
      </xdr:nvCxnSpPr>
      <xdr:spPr>
        <a:xfrm>
          <a:off x="2565400" y="17285970"/>
          <a:ext cx="78994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102</xdr:row>
      <xdr:rowOff>93980</xdr:rowOff>
    </xdr:from>
    <xdr:to>
      <xdr:col>10</xdr:col>
      <xdr:colOff>165100</xdr:colOff>
      <xdr:row>103</xdr:row>
      <xdr:rowOff>24130</xdr:rowOff>
    </xdr:to>
    <xdr:sp textlink="">
      <xdr:nvSpPr>
        <xdr:cNvPr id="323" name="楕円 322">
          <a:extLst>
            <a:ext uri="{FF2B5EF4-FFF2-40B4-BE49-F238E27FC236}">
              <a16:creationId xmlns:a16="http://schemas.microsoft.com/office/drawing/2014/main" id="{97B56296-408A-489B-958D-6D7D954F8AF1}"/>
            </a:ext>
          </a:extLst>
        </xdr:cNvPr>
        <xdr:cNvSpPr/>
      </xdr:nvSpPr>
      <xdr:spPr>
        <a:xfrm>
          <a:off x="1739900" y="171932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102</xdr:row>
      <xdr:rowOff>144780</xdr:rowOff>
    </xdr:from>
    <xdr:to>
      <xdr:col>15</xdr:col>
      <xdr:colOff>50800</xdr:colOff>
      <xdr:row>103</xdr:row>
      <xdr:rowOff>19050</xdr:rowOff>
    </xdr:to>
    <xdr:cxnSp macro="">
      <xdr:nvCxnSpPr>
        <xdr:cNvPr id="324" name="直線コネクタ 323">
          <a:extLst>
            <a:ext uri="{FF2B5EF4-FFF2-40B4-BE49-F238E27FC236}">
              <a16:creationId xmlns:a16="http://schemas.microsoft.com/office/drawing/2014/main" id="{6F5BD972-BD26-4A81-BA5C-1B57DDD05168}"/>
            </a:ext>
          </a:extLst>
        </xdr:cNvPr>
        <xdr:cNvCxnSpPr/>
      </xdr:nvCxnSpPr>
      <xdr:spPr>
        <a:xfrm>
          <a:off x="1790700" y="17244060"/>
          <a:ext cx="7747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102</xdr:row>
      <xdr:rowOff>48261</xdr:rowOff>
    </xdr:from>
    <xdr:to>
      <xdr:col>6</xdr:col>
      <xdr:colOff>38100</xdr:colOff>
      <xdr:row>102</xdr:row>
      <xdr:rowOff>149861</xdr:rowOff>
    </xdr:to>
    <xdr:sp textlink="">
      <xdr:nvSpPr>
        <xdr:cNvPr id="325" name="楕円 324">
          <a:extLst>
            <a:ext uri="{FF2B5EF4-FFF2-40B4-BE49-F238E27FC236}">
              <a16:creationId xmlns:a16="http://schemas.microsoft.com/office/drawing/2014/main" id="{9E6BCE2B-E017-42AA-8BB3-EE8550DA1807}"/>
            </a:ext>
          </a:extLst>
        </xdr:cNvPr>
        <xdr:cNvSpPr/>
      </xdr:nvSpPr>
      <xdr:spPr>
        <a:xfrm>
          <a:off x="965200" y="1714754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102</xdr:row>
      <xdr:rowOff>99061</xdr:rowOff>
    </xdr:from>
    <xdr:to>
      <xdr:col>10</xdr:col>
      <xdr:colOff>114300</xdr:colOff>
      <xdr:row>102</xdr:row>
      <xdr:rowOff>144780</xdr:rowOff>
    </xdr:to>
    <xdr:cxnSp macro="">
      <xdr:nvCxnSpPr>
        <xdr:cNvPr id="326" name="直線コネクタ 325">
          <a:extLst>
            <a:ext uri="{FF2B5EF4-FFF2-40B4-BE49-F238E27FC236}">
              <a16:creationId xmlns:a16="http://schemas.microsoft.com/office/drawing/2014/main" id="{78885D65-5FEE-4803-9AEC-EDF63E227238}"/>
            </a:ext>
          </a:extLst>
        </xdr:cNvPr>
        <xdr:cNvCxnSpPr/>
      </xdr:nvCxnSpPr>
      <xdr:spPr>
        <a:xfrm>
          <a:off x="1008380" y="17198341"/>
          <a:ext cx="78232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101</xdr:row>
      <xdr:rowOff>132097</xdr:rowOff>
    </xdr:from>
    <xdr:ext cx="405111" cy="259045"/>
    <xdr:sp textlink="">
      <xdr:nvSpPr>
        <xdr:cNvPr id="327" name="n_1mainValue【市民会館】&#10;有形固定資産減価償却率">
          <a:extLst>
            <a:ext uri="{FF2B5EF4-FFF2-40B4-BE49-F238E27FC236}">
              <a16:creationId xmlns:a16="http://schemas.microsoft.com/office/drawing/2014/main" id="{3D6BC1D1-2F48-4513-80B2-65DD4BEAA245}"/>
            </a:ext>
          </a:extLst>
        </xdr:cNvPr>
        <xdr:cNvSpPr txBox="1"/>
      </xdr:nvSpPr>
      <xdr:spPr>
        <a:xfrm>
          <a:off x="3170564" y="17063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101</xdr:row>
      <xdr:rowOff>86377</xdr:rowOff>
    </xdr:from>
    <xdr:ext cx="405111" cy="259045"/>
    <xdr:sp textlink="">
      <xdr:nvSpPr>
        <xdr:cNvPr id="328" name="n_2mainValue【市民会館】&#10;有形固定資産減価償却率">
          <a:extLst>
            <a:ext uri="{FF2B5EF4-FFF2-40B4-BE49-F238E27FC236}">
              <a16:creationId xmlns:a16="http://schemas.microsoft.com/office/drawing/2014/main" id="{4FEF3A30-C259-49BA-B934-E1304F4A9448}"/>
            </a:ext>
          </a:extLst>
        </xdr:cNvPr>
        <xdr:cNvSpPr txBox="1"/>
      </xdr:nvSpPr>
      <xdr:spPr>
        <a:xfrm>
          <a:off x="2385704" y="17018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101</xdr:row>
      <xdr:rowOff>40657</xdr:rowOff>
    </xdr:from>
    <xdr:ext cx="405111" cy="259045"/>
    <xdr:sp textlink="">
      <xdr:nvSpPr>
        <xdr:cNvPr id="329" name="n_3mainValue【市民会館】&#10;有形固定資産減価償却率">
          <a:extLst>
            <a:ext uri="{FF2B5EF4-FFF2-40B4-BE49-F238E27FC236}">
              <a16:creationId xmlns:a16="http://schemas.microsoft.com/office/drawing/2014/main" id="{C369E483-D30A-4D94-BDD9-B4E35C8FE13F}"/>
            </a:ext>
          </a:extLst>
        </xdr:cNvPr>
        <xdr:cNvSpPr txBox="1"/>
      </xdr:nvSpPr>
      <xdr:spPr>
        <a:xfrm>
          <a:off x="1611004" y="16972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100</xdr:row>
      <xdr:rowOff>166388</xdr:rowOff>
    </xdr:from>
    <xdr:ext cx="405111" cy="259045"/>
    <xdr:sp textlink="">
      <xdr:nvSpPr>
        <xdr:cNvPr id="330" name="n_4mainValue【市民会館】&#10;有形固定資産減価償却率">
          <a:extLst>
            <a:ext uri="{FF2B5EF4-FFF2-40B4-BE49-F238E27FC236}">
              <a16:creationId xmlns:a16="http://schemas.microsoft.com/office/drawing/2014/main" id="{C40EE777-6688-412C-AA22-386185227CD0}"/>
            </a:ext>
          </a:extLst>
        </xdr:cNvPr>
        <xdr:cNvSpPr txBox="1"/>
      </xdr:nvSpPr>
      <xdr:spPr>
        <a:xfrm>
          <a:off x="836304" y="16930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textlink="">
      <xdr:nvSpPr>
        <xdr:cNvPr id="331" name="正方形/長方形 330">
          <a:extLst>
            <a:ext uri="{FF2B5EF4-FFF2-40B4-BE49-F238E27FC236}">
              <a16:creationId xmlns:a16="http://schemas.microsoft.com/office/drawing/2014/main" id="{CA99348D-C6F2-4BAB-8AED-31B897243E25}"/>
            </a:ext>
          </a:extLst>
        </xdr:cNvPr>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textlink="">
      <xdr:nvSpPr>
        <xdr:cNvPr id="332" name="正方形/長方形 331">
          <a:extLst>
            <a:ext uri="{FF2B5EF4-FFF2-40B4-BE49-F238E27FC236}">
              <a16:creationId xmlns:a16="http://schemas.microsoft.com/office/drawing/2014/main" id="{316A19A2-8FDD-4364-8B8C-667AAB153650}"/>
            </a:ext>
          </a:extLst>
        </xdr:cNvPr>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textlink="">
      <xdr:nvSpPr>
        <xdr:cNvPr id="333" name="正方形/長方形 332">
          <a:extLst>
            <a:ext uri="{FF2B5EF4-FFF2-40B4-BE49-F238E27FC236}">
              <a16:creationId xmlns:a16="http://schemas.microsoft.com/office/drawing/2014/main" id="{E02E748F-82C2-4B62-A2F5-439D6CCA1059}"/>
            </a:ext>
          </a:extLst>
        </xdr:cNvPr>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textlink="">
      <xdr:nvSpPr>
        <xdr:cNvPr id="334" name="正方形/長方形 333">
          <a:extLst>
            <a:ext uri="{FF2B5EF4-FFF2-40B4-BE49-F238E27FC236}">
              <a16:creationId xmlns:a16="http://schemas.microsoft.com/office/drawing/2014/main" id="{6158D171-90C4-4283-86A6-2C2FF5B6E994}"/>
            </a:ext>
          </a:extLst>
        </xdr:cNvPr>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textlink="">
      <xdr:nvSpPr>
        <xdr:cNvPr id="335" name="正方形/長方形 334">
          <a:extLst>
            <a:ext uri="{FF2B5EF4-FFF2-40B4-BE49-F238E27FC236}">
              <a16:creationId xmlns:a16="http://schemas.microsoft.com/office/drawing/2014/main" id="{2053E22E-D1F9-4902-9036-0DA547D0F363}"/>
            </a:ext>
          </a:extLst>
        </xdr:cNvPr>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textlink="">
      <xdr:nvSpPr>
        <xdr:cNvPr id="336" name="正方形/長方形 335">
          <a:extLst>
            <a:ext uri="{FF2B5EF4-FFF2-40B4-BE49-F238E27FC236}">
              <a16:creationId xmlns:a16="http://schemas.microsoft.com/office/drawing/2014/main" id="{57954D91-2704-4545-A2B2-6A8EE59FFDC5}"/>
            </a:ext>
          </a:extLst>
        </xdr:cNvPr>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96</xdr:row>
      <xdr:rowOff>25400</xdr:rowOff>
    </xdr:from>
    <xdr:to>
      <xdr:col>54</xdr:col>
      <xdr:colOff>127000</xdr:colOff>
      <xdr:row>97</xdr:row>
      <xdr:rowOff>107950</xdr:rowOff>
    </xdr:to>
    <xdr:sp textlink="">
      <xdr:nvSpPr>
        <xdr:cNvPr id="337" name="正方形/長方形 336">
          <a:extLst>
            <a:ext uri="{FF2B5EF4-FFF2-40B4-BE49-F238E27FC236}">
              <a16:creationId xmlns:a16="http://schemas.microsoft.com/office/drawing/2014/main" id="{DB2D9203-08E9-4282-807C-17CDA2156C29}"/>
            </a:ext>
          </a:extLst>
        </xdr:cNvPr>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textlink="">
      <xdr:nvSpPr>
        <xdr:cNvPr id="338" name="正方形/長方形 337">
          <a:extLst>
            <a:ext uri="{FF2B5EF4-FFF2-40B4-BE49-F238E27FC236}">
              <a16:creationId xmlns:a16="http://schemas.microsoft.com/office/drawing/2014/main" id="{04FF9EC1-4367-478B-8BE5-A1E9DC367AE6}"/>
            </a:ext>
          </a:extLst>
        </xdr:cNvPr>
        <xdr:cNvSpPr/>
      </xdr:nvSpPr>
      <xdr:spPr>
        <a:xfrm>
          <a:off x="582676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textlink="">
      <xdr:nvSpPr>
        <xdr:cNvPr id="339" name="テキスト ボックス 338">
          <a:extLst>
            <a:ext uri="{FF2B5EF4-FFF2-40B4-BE49-F238E27FC236}">
              <a16:creationId xmlns:a16="http://schemas.microsoft.com/office/drawing/2014/main" id="{BB3FEE2D-200F-4BC8-93D2-ADCE8D9C2117}"/>
            </a:ext>
          </a:extLst>
        </xdr:cNvPr>
        <xdr:cNvSpPr txBox="1"/>
      </xdr:nvSpPr>
      <xdr:spPr>
        <a:xfrm>
          <a:off x="578866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0" name="直線コネクタ 339">
          <a:extLst>
            <a:ext uri="{FF2B5EF4-FFF2-40B4-BE49-F238E27FC236}">
              <a16:creationId xmlns:a16="http://schemas.microsoft.com/office/drawing/2014/main" id="{F4B85549-E2FA-4521-A2F4-F983F6F1E270}"/>
            </a:ext>
          </a:extLst>
        </xdr:cNvPr>
        <xdr:cNvCxnSpPr/>
      </xdr:nvCxnSpPr>
      <xdr:spPr>
        <a:xfrm>
          <a:off x="5826760" y="186270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341" name="直線コネクタ 340">
          <a:extLst>
            <a:ext uri="{FF2B5EF4-FFF2-40B4-BE49-F238E27FC236}">
              <a16:creationId xmlns:a16="http://schemas.microsoft.com/office/drawing/2014/main" id="{381BC3C3-097D-4F97-8748-F36FD53E9432}"/>
            </a:ext>
          </a:extLst>
        </xdr:cNvPr>
        <xdr:cNvCxnSpPr/>
      </xdr:nvCxnSpPr>
      <xdr:spPr>
        <a:xfrm>
          <a:off x="5826760" y="18308139"/>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64606</xdr:rowOff>
    </xdr:from>
    <xdr:ext cx="467179" cy="259045"/>
    <xdr:sp textlink="">
      <xdr:nvSpPr>
        <xdr:cNvPr id="342" name="テキスト ボックス 341">
          <a:extLst>
            <a:ext uri="{FF2B5EF4-FFF2-40B4-BE49-F238E27FC236}">
              <a16:creationId xmlns:a16="http://schemas.microsoft.com/office/drawing/2014/main" id="{29115BE0-DE9C-44BE-A7E1-54315EA957AC}"/>
            </a:ext>
          </a:extLst>
        </xdr:cNvPr>
        <xdr:cNvSpPr txBox="1"/>
      </xdr:nvSpPr>
      <xdr:spPr>
        <a:xfrm>
          <a:off x="540530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343" name="直線コネクタ 342">
          <a:extLst>
            <a:ext uri="{FF2B5EF4-FFF2-40B4-BE49-F238E27FC236}">
              <a16:creationId xmlns:a16="http://schemas.microsoft.com/office/drawing/2014/main" id="{5F271999-4E53-4142-A167-D3EC6605F566}"/>
            </a:ext>
          </a:extLst>
        </xdr:cNvPr>
        <xdr:cNvCxnSpPr/>
      </xdr:nvCxnSpPr>
      <xdr:spPr>
        <a:xfrm>
          <a:off x="5826760" y="17989187"/>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80934</xdr:rowOff>
    </xdr:from>
    <xdr:ext cx="467179" cy="259045"/>
    <xdr:sp textlink="">
      <xdr:nvSpPr>
        <xdr:cNvPr id="344" name="テキスト ボックス 343">
          <a:extLst>
            <a:ext uri="{FF2B5EF4-FFF2-40B4-BE49-F238E27FC236}">
              <a16:creationId xmlns:a16="http://schemas.microsoft.com/office/drawing/2014/main" id="{A1E8BE43-1590-48BB-8190-E9EFD88B838E}"/>
            </a:ext>
          </a:extLst>
        </xdr:cNvPr>
        <xdr:cNvSpPr txBox="1"/>
      </xdr:nvSpPr>
      <xdr:spPr>
        <a:xfrm>
          <a:off x="5405301" y="178507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345" name="直線コネクタ 344">
          <a:extLst>
            <a:ext uri="{FF2B5EF4-FFF2-40B4-BE49-F238E27FC236}">
              <a16:creationId xmlns:a16="http://schemas.microsoft.com/office/drawing/2014/main" id="{C4C90DA7-84AF-4917-A605-52664DA83AA8}"/>
            </a:ext>
          </a:extLst>
        </xdr:cNvPr>
        <xdr:cNvCxnSpPr/>
      </xdr:nvCxnSpPr>
      <xdr:spPr>
        <a:xfrm>
          <a:off x="5826760" y="17670236"/>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97263</xdr:rowOff>
    </xdr:from>
    <xdr:ext cx="467179" cy="259045"/>
    <xdr:sp textlink="">
      <xdr:nvSpPr>
        <xdr:cNvPr id="346" name="テキスト ボックス 345">
          <a:extLst>
            <a:ext uri="{FF2B5EF4-FFF2-40B4-BE49-F238E27FC236}">
              <a16:creationId xmlns:a16="http://schemas.microsoft.com/office/drawing/2014/main" id="{0D078F14-A071-4BCD-92B9-2427EE23FD6E}"/>
            </a:ext>
          </a:extLst>
        </xdr:cNvPr>
        <xdr:cNvSpPr txBox="1"/>
      </xdr:nvSpPr>
      <xdr:spPr>
        <a:xfrm>
          <a:off x="5405301" y="1753182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347" name="直線コネクタ 346">
          <a:extLst>
            <a:ext uri="{FF2B5EF4-FFF2-40B4-BE49-F238E27FC236}">
              <a16:creationId xmlns:a16="http://schemas.microsoft.com/office/drawing/2014/main" id="{24E49B03-DF74-4773-A6F5-F1B419568C95}"/>
            </a:ext>
          </a:extLst>
        </xdr:cNvPr>
        <xdr:cNvCxnSpPr/>
      </xdr:nvCxnSpPr>
      <xdr:spPr>
        <a:xfrm>
          <a:off x="5826760" y="17351284"/>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113591</xdr:rowOff>
    </xdr:from>
    <xdr:ext cx="467179" cy="259045"/>
    <xdr:sp textlink="">
      <xdr:nvSpPr>
        <xdr:cNvPr id="348" name="テキスト ボックス 347">
          <a:extLst>
            <a:ext uri="{FF2B5EF4-FFF2-40B4-BE49-F238E27FC236}">
              <a16:creationId xmlns:a16="http://schemas.microsoft.com/office/drawing/2014/main" id="{BA3A5B23-1B9A-4D90-8B91-6DCC70230A99}"/>
            </a:ext>
          </a:extLst>
        </xdr:cNvPr>
        <xdr:cNvSpPr txBox="1"/>
      </xdr:nvSpPr>
      <xdr:spPr>
        <a:xfrm>
          <a:off x="5405301" y="1721287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349" name="直線コネクタ 348">
          <a:extLst>
            <a:ext uri="{FF2B5EF4-FFF2-40B4-BE49-F238E27FC236}">
              <a16:creationId xmlns:a16="http://schemas.microsoft.com/office/drawing/2014/main" id="{FFF62F02-A14C-4A94-90F1-9BE7B529E70E}"/>
            </a:ext>
          </a:extLst>
        </xdr:cNvPr>
        <xdr:cNvCxnSpPr/>
      </xdr:nvCxnSpPr>
      <xdr:spPr>
        <a:xfrm>
          <a:off x="5826760" y="17032333"/>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129920</xdr:rowOff>
    </xdr:from>
    <xdr:ext cx="467179" cy="259045"/>
    <xdr:sp textlink="">
      <xdr:nvSpPr>
        <xdr:cNvPr id="350" name="テキスト ボックス 349">
          <a:extLst>
            <a:ext uri="{FF2B5EF4-FFF2-40B4-BE49-F238E27FC236}">
              <a16:creationId xmlns:a16="http://schemas.microsoft.com/office/drawing/2014/main" id="{83834BEC-FB25-4556-9D46-6E7C69DEA36B}"/>
            </a:ext>
          </a:extLst>
        </xdr:cNvPr>
        <xdr:cNvSpPr txBox="1"/>
      </xdr:nvSpPr>
      <xdr:spPr>
        <a:xfrm>
          <a:off x="5405301" y="1689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351" name="直線コネクタ 350">
          <a:extLst>
            <a:ext uri="{FF2B5EF4-FFF2-40B4-BE49-F238E27FC236}">
              <a16:creationId xmlns:a16="http://schemas.microsoft.com/office/drawing/2014/main" id="{D3B474EE-A1FF-49C9-9E71-9DC4E9906B36}"/>
            </a:ext>
          </a:extLst>
        </xdr:cNvPr>
        <xdr:cNvCxnSpPr/>
      </xdr:nvCxnSpPr>
      <xdr:spPr>
        <a:xfrm>
          <a:off x="5826760" y="16713381"/>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98</xdr:row>
      <xdr:rowOff>146248</xdr:rowOff>
    </xdr:from>
    <xdr:ext cx="467179" cy="259045"/>
    <xdr:sp textlink="">
      <xdr:nvSpPr>
        <xdr:cNvPr id="352" name="テキスト ボックス 351">
          <a:extLst>
            <a:ext uri="{FF2B5EF4-FFF2-40B4-BE49-F238E27FC236}">
              <a16:creationId xmlns:a16="http://schemas.microsoft.com/office/drawing/2014/main" id="{69A6CDD2-6B87-417A-8653-4FA12E500CBF}"/>
            </a:ext>
          </a:extLst>
        </xdr:cNvPr>
        <xdr:cNvSpPr txBox="1"/>
      </xdr:nvSpPr>
      <xdr:spPr>
        <a:xfrm>
          <a:off x="540530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3" name="直線コネクタ 352">
          <a:extLst>
            <a:ext uri="{FF2B5EF4-FFF2-40B4-BE49-F238E27FC236}">
              <a16:creationId xmlns:a16="http://schemas.microsoft.com/office/drawing/2014/main" id="{8C27DFE1-1AD8-4245-B6B8-D9A0D31C7B61}"/>
            </a:ext>
          </a:extLst>
        </xdr:cNvPr>
        <xdr:cNvCxnSpPr/>
      </xdr:nvCxnSpPr>
      <xdr:spPr>
        <a:xfrm>
          <a:off x="5826760" y="163944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textlink="">
      <xdr:nvSpPr>
        <xdr:cNvPr id="354" name="テキスト ボックス 353">
          <a:extLst>
            <a:ext uri="{FF2B5EF4-FFF2-40B4-BE49-F238E27FC236}">
              <a16:creationId xmlns:a16="http://schemas.microsoft.com/office/drawing/2014/main" id="{FA59ECB1-7DA4-4F7C-AD8B-FB8528EC024E}"/>
            </a:ext>
          </a:extLst>
        </xdr:cNvPr>
        <xdr:cNvSpPr txBox="1"/>
      </xdr:nvSpPr>
      <xdr:spPr>
        <a:xfrm>
          <a:off x="54053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textlink="">
      <xdr:nvSpPr>
        <xdr:cNvPr id="355" name="【市民会館】&#10;一人当たり面積グラフ枠">
          <a:extLst>
            <a:ext uri="{FF2B5EF4-FFF2-40B4-BE49-F238E27FC236}">
              <a16:creationId xmlns:a16="http://schemas.microsoft.com/office/drawing/2014/main" id="{BA4B8E26-E5AC-4DC1-B43D-7A04898A89C6}"/>
            </a:ext>
          </a:extLst>
        </xdr:cNvPr>
        <xdr:cNvSpPr/>
      </xdr:nvSpPr>
      <xdr:spPr>
        <a:xfrm>
          <a:off x="582676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84364</xdr:rowOff>
    </xdr:from>
    <xdr:to>
      <xdr:col>54</xdr:col>
      <xdr:colOff>189865</xdr:colOff>
      <xdr:row>108</xdr:row>
      <xdr:rowOff>10886</xdr:rowOff>
    </xdr:to>
    <xdr:cxnSp macro="">
      <xdr:nvCxnSpPr>
        <xdr:cNvPr id="356" name="直線コネクタ 355">
          <a:extLst>
            <a:ext uri="{FF2B5EF4-FFF2-40B4-BE49-F238E27FC236}">
              <a16:creationId xmlns:a16="http://schemas.microsoft.com/office/drawing/2014/main" id="{704F64D1-AEB1-4244-ABFF-DFCDFD4666C1}"/>
            </a:ext>
          </a:extLst>
        </xdr:cNvPr>
        <xdr:cNvCxnSpPr/>
      </xdr:nvCxnSpPr>
      <xdr:spPr>
        <a:xfrm flipV="1">
          <a:off x="9219565" y="16680724"/>
          <a:ext cx="0" cy="1435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14713</xdr:rowOff>
    </xdr:from>
    <xdr:ext cx="469744" cy="259045"/>
    <xdr:sp textlink="">
      <xdr:nvSpPr>
        <xdr:cNvPr id="357" name="【市民会館】&#10;一人当たり面積最小値テキスト">
          <a:extLst>
            <a:ext uri="{FF2B5EF4-FFF2-40B4-BE49-F238E27FC236}">
              <a16:creationId xmlns:a16="http://schemas.microsoft.com/office/drawing/2014/main" id="{2C5FC550-BD73-4CAE-A496-7E3803F6B1C6}"/>
            </a:ext>
          </a:extLst>
        </xdr:cNvPr>
        <xdr:cNvSpPr txBox="1"/>
      </xdr:nvSpPr>
      <xdr:spPr>
        <a:xfrm>
          <a:off x="9258300" y="18119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10886</xdr:rowOff>
    </xdr:from>
    <xdr:to>
      <xdr:col>55</xdr:col>
      <xdr:colOff>88900</xdr:colOff>
      <xdr:row>108</xdr:row>
      <xdr:rowOff>10886</xdr:rowOff>
    </xdr:to>
    <xdr:cxnSp macro="">
      <xdr:nvCxnSpPr>
        <xdr:cNvPr id="358" name="直線コネクタ 357">
          <a:extLst>
            <a:ext uri="{FF2B5EF4-FFF2-40B4-BE49-F238E27FC236}">
              <a16:creationId xmlns:a16="http://schemas.microsoft.com/office/drawing/2014/main" id="{5B0BBEA9-5ACF-4827-8A0A-E800F990FB29}"/>
            </a:ext>
          </a:extLst>
        </xdr:cNvPr>
        <xdr:cNvCxnSpPr/>
      </xdr:nvCxnSpPr>
      <xdr:spPr>
        <a:xfrm>
          <a:off x="9154160" y="1811600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31041</xdr:rowOff>
    </xdr:from>
    <xdr:ext cx="469744" cy="259045"/>
    <xdr:sp textlink="">
      <xdr:nvSpPr>
        <xdr:cNvPr id="359" name="【市民会館】&#10;一人当たり面積最大値テキスト">
          <a:extLst>
            <a:ext uri="{FF2B5EF4-FFF2-40B4-BE49-F238E27FC236}">
              <a16:creationId xmlns:a16="http://schemas.microsoft.com/office/drawing/2014/main" id="{92C272C6-CD88-4726-A7E1-6F439BBBAF3A}"/>
            </a:ext>
          </a:extLst>
        </xdr:cNvPr>
        <xdr:cNvSpPr txBox="1"/>
      </xdr:nvSpPr>
      <xdr:spPr>
        <a:xfrm>
          <a:off x="9258300" y="16459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84364</xdr:rowOff>
    </xdr:from>
    <xdr:to>
      <xdr:col>55</xdr:col>
      <xdr:colOff>88900</xdr:colOff>
      <xdr:row>99</xdr:row>
      <xdr:rowOff>84364</xdr:rowOff>
    </xdr:to>
    <xdr:cxnSp macro="">
      <xdr:nvCxnSpPr>
        <xdr:cNvPr id="360" name="直線コネクタ 359">
          <a:extLst>
            <a:ext uri="{FF2B5EF4-FFF2-40B4-BE49-F238E27FC236}">
              <a16:creationId xmlns:a16="http://schemas.microsoft.com/office/drawing/2014/main" id="{3E38C005-BDDD-46F9-BCC7-7F2A893B84E2}"/>
            </a:ext>
          </a:extLst>
        </xdr:cNvPr>
        <xdr:cNvCxnSpPr/>
      </xdr:nvCxnSpPr>
      <xdr:spPr>
        <a:xfrm>
          <a:off x="9154160" y="1668072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102</xdr:row>
      <xdr:rowOff>154413</xdr:rowOff>
    </xdr:from>
    <xdr:ext cx="469744" cy="259045"/>
    <xdr:sp textlink="">
      <xdr:nvSpPr>
        <xdr:cNvPr id="361" name="【市民会館】&#10;一人当たり面積平均値テキスト">
          <a:extLst>
            <a:ext uri="{FF2B5EF4-FFF2-40B4-BE49-F238E27FC236}">
              <a16:creationId xmlns:a16="http://schemas.microsoft.com/office/drawing/2014/main" id="{9E923959-BD63-4DCB-8AA4-75448046E82F}"/>
            </a:ext>
          </a:extLst>
        </xdr:cNvPr>
        <xdr:cNvSpPr txBox="1"/>
      </xdr:nvSpPr>
      <xdr:spPr>
        <a:xfrm>
          <a:off x="9258300" y="172536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103</xdr:row>
      <xdr:rowOff>131536</xdr:rowOff>
    </xdr:from>
    <xdr:to>
      <xdr:col>55</xdr:col>
      <xdr:colOff>50800</xdr:colOff>
      <xdr:row>104</xdr:row>
      <xdr:rowOff>61686</xdr:rowOff>
    </xdr:to>
    <xdr:sp textlink="">
      <xdr:nvSpPr>
        <xdr:cNvPr id="362" name="フローチャート: 判断 361">
          <a:extLst>
            <a:ext uri="{FF2B5EF4-FFF2-40B4-BE49-F238E27FC236}">
              <a16:creationId xmlns:a16="http://schemas.microsoft.com/office/drawing/2014/main" id="{F6FDB11E-4C1A-4D24-BEA4-2AE586557813}"/>
            </a:ext>
          </a:extLst>
        </xdr:cNvPr>
        <xdr:cNvSpPr/>
      </xdr:nvSpPr>
      <xdr:spPr>
        <a:xfrm>
          <a:off x="9192260" y="1739845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18869</xdr:rowOff>
    </xdr:from>
    <xdr:to>
      <xdr:col>50</xdr:col>
      <xdr:colOff>165100</xdr:colOff>
      <xdr:row>104</xdr:row>
      <xdr:rowOff>120469</xdr:rowOff>
    </xdr:to>
    <xdr:sp textlink="">
      <xdr:nvSpPr>
        <xdr:cNvPr id="363" name="フローチャート: 判断 362">
          <a:extLst>
            <a:ext uri="{FF2B5EF4-FFF2-40B4-BE49-F238E27FC236}">
              <a16:creationId xmlns:a16="http://schemas.microsoft.com/office/drawing/2014/main" id="{26BD98E4-651F-455B-82D5-6923113737CA}"/>
            </a:ext>
          </a:extLst>
        </xdr:cNvPr>
        <xdr:cNvSpPr/>
      </xdr:nvSpPr>
      <xdr:spPr>
        <a:xfrm>
          <a:off x="8445500" y="17453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104</xdr:row>
      <xdr:rowOff>111596</xdr:rowOff>
    </xdr:from>
    <xdr:ext cx="469744" cy="259045"/>
    <xdr:sp textlink="">
      <xdr:nvSpPr>
        <xdr:cNvPr id="364" name="n_1aveValue【市民会館】&#10;一人当たり面積">
          <a:extLst>
            <a:ext uri="{FF2B5EF4-FFF2-40B4-BE49-F238E27FC236}">
              <a16:creationId xmlns:a16="http://schemas.microsoft.com/office/drawing/2014/main" id="{41DAFA17-1536-4569-8993-A1F9753EE444}"/>
            </a:ext>
          </a:extLst>
        </xdr:cNvPr>
        <xdr:cNvSpPr txBox="1"/>
      </xdr:nvSpPr>
      <xdr:spPr>
        <a:xfrm>
          <a:off x="8271587" y="17546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104</xdr:row>
      <xdr:rowOff>22134</xdr:rowOff>
    </xdr:from>
    <xdr:to>
      <xdr:col>46</xdr:col>
      <xdr:colOff>38100</xdr:colOff>
      <xdr:row>104</xdr:row>
      <xdr:rowOff>123734</xdr:rowOff>
    </xdr:to>
    <xdr:sp textlink="">
      <xdr:nvSpPr>
        <xdr:cNvPr id="365" name="フローチャート: 判断 364">
          <a:extLst>
            <a:ext uri="{FF2B5EF4-FFF2-40B4-BE49-F238E27FC236}">
              <a16:creationId xmlns:a16="http://schemas.microsoft.com/office/drawing/2014/main" id="{CDA535FF-22C7-4397-99D7-5081FBF4F6C9}"/>
            </a:ext>
          </a:extLst>
        </xdr:cNvPr>
        <xdr:cNvSpPr/>
      </xdr:nvSpPr>
      <xdr:spPr>
        <a:xfrm>
          <a:off x="7670800" y="1745669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104</xdr:row>
      <xdr:rowOff>114861</xdr:rowOff>
    </xdr:from>
    <xdr:ext cx="469744" cy="259045"/>
    <xdr:sp textlink="">
      <xdr:nvSpPr>
        <xdr:cNvPr id="366" name="n_2aveValue【市民会館】&#10;一人当たり面積">
          <a:extLst>
            <a:ext uri="{FF2B5EF4-FFF2-40B4-BE49-F238E27FC236}">
              <a16:creationId xmlns:a16="http://schemas.microsoft.com/office/drawing/2014/main" id="{E9BFDE34-B267-401C-8F86-43393D0D45F0}"/>
            </a:ext>
          </a:extLst>
        </xdr:cNvPr>
        <xdr:cNvSpPr txBox="1"/>
      </xdr:nvSpPr>
      <xdr:spPr>
        <a:xfrm>
          <a:off x="7509587" y="17549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104</xdr:row>
      <xdr:rowOff>51526</xdr:rowOff>
    </xdr:from>
    <xdr:to>
      <xdr:col>41</xdr:col>
      <xdr:colOff>101600</xdr:colOff>
      <xdr:row>104</xdr:row>
      <xdr:rowOff>153126</xdr:rowOff>
    </xdr:to>
    <xdr:sp textlink="">
      <xdr:nvSpPr>
        <xdr:cNvPr id="367" name="フローチャート: 判断 366">
          <a:extLst>
            <a:ext uri="{FF2B5EF4-FFF2-40B4-BE49-F238E27FC236}">
              <a16:creationId xmlns:a16="http://schemas.microsoft.com/office/drawing/2014/main" id="{01CC6138-B4DB-4E5A-875D-7BE4EA11A5FC}"/>
            </a:ext>
          </a:extLst>
        </xdr:cNvPr>
        <xdr:cNvSpPr/>
      </xdr:nvSpPr>
      <xdr:spPr>
        <a:xfrm>
          <a:off x="6873240" y="17486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104</xdr:row>
      <xdr:rowOff>144253</xdr:rowOff>
    </xdr:from>
    <xdr:ext cx="469744" cy="259045"/>
    <xdr:sp textlink="">
      <xdr:nvSpPr>
        <xdr:cNvPr id="368" name="n_3aveValue【市民会館】&#10;一人当たり面積">
          <a:extLst>
            <a:ext uri="{FF2B5EF4-FFF2-40B4-BE49-F238E27FC236}">
              <a16:creationId xmlns:a16="http://schemas.microsoft.com/office/drawing/2014/main" id="{5785CBB7-42B1-4BA4-90F7-0C22B140D0E6}"/>
            </a:ext>
          </a:extLst>
        </xdr:cNvPr>
        <xdr:cNvSpPr txBox="1"/>
      </xdr:nvSpPr>
      <xdr:spPr>
        <a:xfrm>
          <a:off x="6712027" y="175788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104</xdr:row>
      <xdr:rowOff>90714</xdr:rowOff>
    </xdr:from>
    <xdr:to>
      <xdr:col>36</xdr:col>
      <xdr:colOff>165100</xdr:colOff>
      <xdr:row>105</xdr:row>
      <xdr:rowOff>20864</xdr:rowOff>
    </xdr:to>
    <xdr:sp textlink="">
      <xdr:nvSpPr>
        <xdr:cNvPr id="369" name="フローチャート: 判断 368">
          <a:extLst>
            <a:ext uri="{FF2B5EF4-FFF2-40B4-BE49-F238E27FC236}">
              <a16:creationId xmlns:a16="http://schemas.microsoft.com/office/drawing/2014/main" id="{3935AFE1-3A61-40D7-ADD9-16639DBF7365}"/>
            </a:ext>
          </a:extLst>
        </xdr:cNvPr>
        <xdr:cNvSpPr/>
      </xdr:nvSpPr>
      <xdr:spPr>
        <a:xfrm>
          <a:off x="6098540" y="1752527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69927</xdr:colOff>
      <xdr:row>105</xdr:row>
      <xdr:rowOff>11991</xdr:rowOff>
    </xdr:from>
    <xdr:ext cx="469744" cy="259045"/>
    <xdr:sp textlink="">
      <xdr:nvSpPr>
        <xdr:cNvPr id="370" name="n_4aveValue【市民会館】&#10;一人当たり面積">
          <a:extLst>
            <a:ext uri="{FF2B5EF4-FFF2-40B4-BE49-F238E27FC236}">
              <a16:creationId xmlns:a16="http://schemas.microsoft.com/office/drawing/2014/main" id="{4D24E749-9B23-49BB-8A3B-1E8DE6C4B7DB}"/>
            </a:ext>
          </a:extLst>
        </xdr:cNvPr>
        <xdr:cNvSpPr txBox="1"/>
      </xdr:nvSpPr>
      <xdr:spPr>
        <a:xfrm>
          <a:off x="5937327" y="17614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textlink="">
      <xdr:nvSpPr>
        <xdr:cNvPr id="371" name="テキスト ボックス 370">
          <a:extLst>
            <a:ext uri="{FF2B5EF4-FFF2-40B4-BE49-F238E27FC236}">
              <a16:creationId xmlns:a16="http://schemas.microsoft.com/office/drawing/2014/main" id="{2124D440-751E-4240-B093-3DAEFE5980EE}"/>
            </a:ext>
          </a:extLst>
        </xdr:cNvPr>
        <xdr:cNvSpPr txBox="1"/>
      </xdr:nvSpPr>
      <xdr:spPr>
        <a:xfrm>
          <a:off x="90525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textlink="">
      <xdr:nvSpPr>
        <xdr:cNvPr id="372" name="テキスト ボックス 371">
          <a:extLst>
            <a:ext uri="{FF2B5EF4-FFF2-40B4-BE49-F238E27FC236}">
              <a16:creationId xmlns:a16="http://schemas.microsoft.com/office/drawing/2014/main" id="{942563C9-5DD4-428E-8665-0DFF610CF5B9}"/>
            </a:ext>
          </a:extLst>
        </xdr:cNvPr>
        <xdr:cNvSpPr txBox="1"/>
      </xdr:nvSpPr>
      <xdr:spPr>
        <a:xfrm>
          <a:off x="83286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textlink="">
      <xdr:nvSpPr>
        <xdr:cNvPr id="373" name="テキスト ボックス 372">
          <a:extLst>
            <a:ext uri="{FF2B5EF4-FFF2-40B4-BE49-F238E27FC236}">
              <a16:creationId xmlns:a16="http://schemas.microsoft.com/office/drawing/2014/main" id="{8E83F565-846E-4699-A9F5-AC3B13F50CC5}"/>
            </a:ext>
          </a:extLst>
        </xdr:cNvPr>
        <xdr:cNvSpPr txBox="1"/>
      </xdr:nvSpPr>
      <xdr:spPr>
        <a:xfrm>
          <a:off x="75463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textlink="">
      <xdr:nvSpPr>
        <xdr:cNvPr id="374" name="テキスト ボックス 373">
          <a:extLst>
            <a:ext uri="{FF2B5EF4-FFF2-40B4-BE49-F238E27FC236}">
              <a16:creationId xmlns:a16="http://schemas.microsoft.com/office/drawing/2014/main" id="{621CB7AD-EC9B-42CB-809C-54A6E19036DE}"/>
            </a:ext>
          </a:extLst>
        </xdr:cNvPr>
        <xdr:cNvSpPr txBox="1"/>
      </xdr:nvSpPr>
      <xdr:spPr>
        <a:xfrm>
          <a:off x="67564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textlink="">
      <xdr:nvSpPr>
        <xdr:cNvPr id="375" name="テキスト ボックス 374">
          <a:extLst>
            <a:ext uri="{FF2B5EF4-FFF2-40B4-BE49-F238E27FC236}">
              <a16:creationId xmlns:a16="http://schemas.microsoft.com/office/drawing/2014/main" id="{FB506E6B-2475-445A-9434-219476D43B35}"/>
            </a:ext>
          </a:extLst>
        </xdr:cNvPr>
        <xdr:cNvSpPr txBox="1"/>
      </xdr:nvSpPr>
      <xdr:spPr>
        <a:xfrm>
          <a:off x="59817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103</xdr:row>
      <xdr:rowOff>164193</xdr:rowOff>
    </xdr:from>
    <xdr:to>
      <xdr:col>55</xdr:col>
      <xdr:colOff>50800</xdr:colOff>
      <xdr:row>104</xdr:row>
      <xdr:rowOff>94343</xdr:rowOff>
    </xdr:to>
    <xdr:sp textlink="">
      <xdr:nvSpPr>
        <xdr:cNvPr id="376" name="楕円 375">
          <a:extLst>
            <a:ext uri="{FF2B5EF4-FFF2-40B4-BE49-F238E27FC236}">
              <a16:creationId xmlns:a16="http://schemas.microsoft.com/office/drawing/2014/main" id="{FD771F1C-E0ED-432D-A607-ADB7D5AAEDA7}"/>
            </a:ext>
          </a:extLst>
        </xdr:cNvPr>
        <xdr:cNvSpPr/>
      </xdr:nvSpPr>
      <xdr:spPr>
        <a:xfrm>
          <a:off x="9192260" y="1743111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103</xdr:row>
      <xdr:rowOff>142620</xdr:rowOff>
    </xdr:from>
    <xdr:ext cx="469744" cy="259045"/>
    <xdr:sp textlink="">
      <xdr:nvSpPr>
        <xdr:cNvPr id="377" name="【市民会館】&#10;一人当たり面積該当値テキスト">
          <a:extLst>
            <a:ext uri="{FF2B5EF4-FFF2-40B4-BE49-F238E27FC236}">
              <a16:creationId xmlns:a16="http://schemas.microsoft.com/office/drawing/2014/main" id="{7D7AA8D8-12A3-44C3-8AF0-156A62C4976F}"/>
            </a:ext>
          </a:extLst>
        </xdr:cNvPr>
        <xdr:cNvSpPr txBox="1"/>
      </xdr:nvSpPr>
      <xdr:spPr>
        <a:xfrm>
          <a:off x="9258300" y="174095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104</xdr:row>
      <xdr:rowOff>5806</xdr:rowOff>
    </xdr:from>
    <xdr:to>
      <xdr:col>50</xdr:col>
      <xdr:colOff>165100</xdr:colOff>
      <xdr:row>104</xdr:row>
      <xdr:rowOff>107406</xdr:rowOff>
    </xdr:to>
    <xdr:sp textlink="">
      <xdr:nvSpPr>
        <xdr:cNvPr id="378" name="楕円 377">
          <a:extLst>
            <a:ext uri="{FF2B5EF4-FFF2-40B4-BE49-F238E27FC236}">
              <a16:creationId xmlns:a16="http://schemas.microsoft.com/office/drawing/2014/main" id="{375C8723-CB96-4717-ACC3-777F30544BFD}"/>
            </a:ext>
          </a:extLst>
        </xdr:cNvPr>
        <xdr:cNvSpPr/>
      </xdr:nvSpPr>
      <xdr:spPr>
        <a:xfrm>
          <a:off x="8445500" y="17440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104</xdr:row>
      <xdr:rowOff>43543</xdr:rowOff>
    </xdr:from>
    <xdr:to>
      <xdr:col>55</xdr:col>
      <xdr:colOff>0</xdr:colOff>
      <xdr:row>104</xdr:row>
      <xdr:rowOff>56606</xdr:rowOff>
    </xdr:to>
    <xdr:cxnSp macro="">
      <xdr:nvCxnSpPr>
        <xdr:cNvPr id="379" name="直線コネクタ 378">
          <a:extLst>
            <a:ext uri="{FF2B5EF4-FFF2-40B4-BE49-F238E27FC236}">
              <a16:creationId xmlns:a16="http://schemas.microsoft.com/office/drawing/2014/main" id="{5E8494FD-0B85-41E8-A8DE-4A8FEBACDB8E}"/>
            </a:ext>
          </a:extLst>
        </xdr:cNvPr>
        <xdr:cNvCxnSpPr/>
      </xdr:nvCxnSpPr>
      <xdr:spPr>
        <a:xfrm flipV="1">
          <a:off x="8496300" y="17478103"/>
          <a:ext cx="7239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104</xdr:row>
      <xdr:rowOff>18869</xdr:rowOff>
    </xdr:from>
    <xdr:to>
      <xdr:col>46</xdr:col>
      <xdr:colOff>38100</xdr:colOff>
      <xdr:row>104</xdr:row>
      <xdr:rowOff>120469</xdr:rowOff>
    </xdr:to>
    <xdr:sp textlink="">
      <xdr:nvSpPr>
        <xdr:cNvPr id="380" name="楕円 379">
          <a:extLst>
            <a:ext uri="{FF2B5EF4-FFF2-40B4-BE49-F238E27FC236}">
              <a16:creationId xmlns:a16="http://schemas.microsoft.com/office/drawing/2014/main" id="{F5264B49-2625-42B8-9133-69025DEE9090}"/>
            </a:ext>
          </a:extLst>
        </xdr:cNvPr>
        <xdr:cNvSpPr/>
      </xdr:nvSpPr>
      <xdr:spPr>
        <a:xfrm>
          <a:off x="7670800" y="1745342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104</xdr:row>
      <xdr:rowOff>56606</xdr:rowOff>
    </xdr:from>
    <xdr:to>
      <xdr:col>50</xdr:col>
      <xdr:colOff>114300</xdr:colOff>
      <xdr:row>104</xdr:row>
      <xdr:rowOff>69669</xdr:rowOff>
    </xdr:to>
    <xdr:cxnSp macro="">
      <xdr:nvCxnSpPr>
        <xdr:cNvPr id="381" name="直線コネクタ 380">
          <a:extLst>
            <a:ext uri="{FF2B5EF4-FFF2-40B4-BE49-F238E27FC236}">
              <a16:creationId xmlns:a16="http://schemas.microsoft.com/office/drawing/2014/main" id="{33894EBC-A70C-4824-A9AF-48AA37098ED7}"/>
            </a:ext>
          </a:extLst>
        </xdr:cNvPr>
        <xdr:cNvCxnSpPr/>
      </xdr:nvCxnSpPr>
      <xdr:spPr>
        <a:xfrm flipV="1">
          <a:off x="7713980" y="17491166"/>
          <a:ext cx="78232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104</xdr:row>
      <xdr:rowOff>41729</xdr:rowOff>
    </xdr:from>
    <xdr:to>
      <xdr:col>41</xdr:col>
      <xdr:colOff>101600</xdr:colOff>
      <xdr:row>104</xdr:row>
      <xdr:rowOff>143329</xdr:rowOff>
    </xdr:to>
    <xdr:sp textlink="">
      <xdr:nvSpPr>
        <xdr:cNvPr id="382" name="楕円 381">
          <a:extLst>
            <a:ext uri="{FF2B5EF4-FFF2-40B4-BE49-F238E27FC236}">
              <a16:creationId xmlns:a16="http://schemas.microsoft.com/office/drawing/2014/main" id="{7AACAFD6-2F1E-45C9-94D6-817272851166}"/>
            </a:ext>
          </a:extLst>
        </xdr:cNvPr>
        <xdr:cNvSpPr/>
      </xdr:nvSpPr>
      <xdr:spPr>
        <a:xfrm>
          <a:off x="6873240" y="17476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104</xdr:row>
      <xdr:rowOff>69669</xdr:rowOff>
    </xdr:from>
    <xdr:to>
      <xdr:col>45</xdr:col>
      <xdr:colOff>177800</xdr:colOff>
      <xdr:row>104</xdr:row>
      <xdr:rowOff>92529</xdr:rowOff>
    </xdr:to>
    <xdr:cxnSp macro="">
      <xdr:nvCxnSpPr>
        <xdr:cNvPr id="383" name="直線コネクタ 382">
          <a:extLst>
            <a:ext uri="{FF2B5EF4-FFF2-40B4-BE49-F238E27FC236}">
              <a16:creationId xmlns:a16="http://schemas.microsoft.com/office/drawing/2014/main" id="{92D8A346-0BFA-4329-9770-5AAE01A7BC04}"/>
            </a:ext>
          </a:extLst>
        </xdr:cNvPr>
        <xdr:cNvCxnSpPr/>
      </xdr:nvCxnSpPr>
      <xdr:spPr>
        <a:xfrm flipV="1">
          <a:off x="6924040" y="17504229"/>
          <a:ext cx="78994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104</xdr:row>
      <xdr:rowOff>48261</xdr:rowOff>
    </xdr:from>
    <xdr:to>
      <xdr:col>36</xdr:col>
      <xdr:colOff>165100</xdr:colOff>
      <xdr:row>104</xdr:row>
      <xdr:rowOff>149861</xdr:rowOff>
    </xdr:to>
    <xdr:sp textlink="">
      <xdr:nvSpPr>
        <xdr:cNvPr id="384" name="楕円 383">
          <a:extLst>
            <a:ext uri="{FF2B5EF4-FFF2-40B4-BE49-F238E27FC236}">
              <a16:creationId xmlns:a16="http://schemas.microsoft.com/office/drawing/2014/main" id="{7E985397-5855-47E4-860C-E75A4F7BA7FD}"/>
            </a:ext>
          </a:extLst>
        </xdr:cNvPr>
        <xdr:cNvSpPr/>
      </xdr:nvSpPr>
      <xdr:spPr>
        <a:xfrm>
          <a:off x="6098540" y="17482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104</xdr:row>
      <xdr:rowOff>92529</xdr:rowOff>
    </xdr:from>
    <xdr:to>
      <xdr:col>41</xdr:col>
      <xdr:colOff>50800</xdr:colOff>
      <xdr:row>104</xdr:row>
      <xdr:rowOff>99061</xdr:rowOff>
    </xdr:to>
    <xdr:cxnSp macro="">
      <xdr:nvCxnSpPr>
        <xdr:cNvPr id="385" name="直線コネクタ 384">
          <a:extLst>
            <a:ext uri="{FF2B5EF4-FFF2-40B4-BE49-F238E27FC236}">
              <a16:creationId xmlns:a16="http://schemas.microsoft.com/office/drawing/2014/main" id="{F303950C-1DE0-4B8A-96FD-90FD186C602E}"/>
            </a:ext>
          </a:extLst>
        </xdr:cNvPr>
        <xdr:cNvCxnSpPr/>
      </xdr:nvCxnSpPr>
      <xdr:spPr>
        <a:xfrm flipV="1">
          <a:off x="6149340" y="17527089"/>
          <a:ext cx="7747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102</xdr:row>
      <xdr:rowOff>123933</xdr:rowOff>
    </xdr:from>
    <xdr:ext cx="469744" cy="259045"/>
    <xdr:sp textlink="">
      <xdr:nvSpPr>
        <xdr:cNvPr id="386" name="n_1mainValue【市民会館】&#10;一人当たり面積">
          <a:extLst>
            <a:ext uri="{FF2B5EF4-FFF2-40B4-BE49-F238E27FC236}">
              <a16:creationId xmlns:a16="http://schemas.microsoft.com/office/drawing/2014/main" id="{7D7D333C-4AE3-4270-9987-6E1C7FE22336}"/>
            </a:ext>
          </a:extLst>
        </xdr:cNvPr>
        <xdr:cNvSpPr txBox="1"/>
      </xdr:nvSpPr>
      <xdr:spPr>
        <a:xfrm>
          <a:off x="8271587" y="17223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102</xdr:row>
      <xdr:rowOff>136996</xdr:rowOff>
    </xdr:from>
    <xdr:ext cx="469744" cy="259045"/>
    <xdr:sp textlink="">
      <xdr:nvSpPr>
        <xdr:cNvPr id="387" name="n_2mainValue【市民会館】&#10;一人当たり面積">
          <a:extLst>
            <a:ext uri="{FF2B5EF4-FFF2-40B4-BE49-F238E27FC236}">
              <a16:creationId xmlns:a16="http://schemas.microsoft.com/office/drawing/2014/main" id="{2F9EC76C-DEB3-428F-93B7-A4E3AC659729}"/>
            </a:ext>
          </a:extLst>
        </xdr:cNvPr>
        <xdr:cNvSpPr txBox="1"/>
      </xdr:nvSpPr>
      <xdr:spPr>
        <a:xfrm>
          <a:off x="7509587" y="172362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102</xdr:row>
      <xdr:rowOff>159856</xdr:rowOff>
    </xdr:from>
    <xdr:ext cx="469744" cy="259045"/>
    <xdr:sp textlink="">
      <xdr:nvSpPr>
        <xdr:cNvPr id="388" name="n_3mainValue【市民会館】&#10;一人当たり面積">
          <a:extLst>
            <a:ext uri="{FF2B5EF4-FFF2-40B4-BE49-F238E27FC236}">
              <a16:creationId xmlns:a16="http://schemas.microsoft.com/office/drawing/2014/main" id="{F130D6BB-D733-4DBF-81D7-2FBDF15CEE61}"/>
            </a:ext>
          </a:extLst>
        </xdr:cNvPr>
        <xdr:cNvSpPr txBox="1"/>
      </xdr:nvSpPr>
      <xdr:spPr>
        <a:xfrm>
          <a:off x="6712027" y="17259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102</xdr:row>
      <xdr:rowOff>166388</xdr:rowOff>
    </xdr:from>
    <xdr:ext cx="469744" cy="259045"/>
    <xdr:sp textlink="">
      <xdr:nvSpPr>
        <xdr:cNvPr id="389" name="n_4mainValue【市民会館】&#10;一人当たり面積">
          <a:extLst>
            <a:ext uri="{FF2B5EF4-FFF2-40B4-BE49-F238E27FC236}">
              <a16:creationId xmlns:a16="http://schemas.microsoft.com/office/drawing/2014/main" id="{F104F42D-6663-4F1A-924F-180A76A7FB15}"/>
            </a:ext>
          </a:extLst>
        </xdr:cNvPr>
        <xdr:cNvSpPr txBox="1"/>
      </xdr:nvSpPr>
      <xdr:spPr>
        <a:xfrm>
          <a:off x="5937327" y="17265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textlink="">
      <xdr:nvSpPr>
        <xdr:cNvPr id="390" name="正方形/長方形 389">
          <a:extLst>
            <a:ext uri="{FF2B5EF4-FFF2-40B4-BE49-F238E27FC236}">
              <a16:creationId xmlns:a16="http://schemas.microsoft.com/office/drawing/2014/main" id="{BD70D0A2-7DB9-4556-9AC2-E8775C69BA27}"/>
            </a:ext>
          </a:extLst>
        </xdr:cNvPr>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textlink="">
      <xdr:nvSpPr>
        <xdr:cNvPr id="391" name="正方形/長方形 390">
          <a:extLst>
            <a:ext uri="{FF2B5EF4-FFF2-40B4-BE49-F238E27FC236}">
              <a16:creationId xmlns:a16="http://schemas.microsoft.com/office/drawing/2014/main" id="{38894739-A7D4-45EE-A4AD-77397D503735}"/>
            </a:ext>
          </a:extLst>
        </xdr:cNvPr>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textlink="">
      <xdr:nvSpPr>
        <xdr:cNvPr id="392" name="正方形/長方形 391">
          <a:extLst>
            <a:ext uri="{FF2B5EF4-FFF2-40B4-BE49-F238E27FC236}">
              <a16:creationId xmlns:a16="http://schemas.microsoft.com/office/drawing/2014/main" id="{0E2226E1-DC69-4DDE-9E47-9BD95B8A6D9B}"/>
            </a:ext>
          </a:extLst>
        </xdr:cNvPr>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textlink="">
      <xdr:nvSpPr>
        <xdr:cNvPr id="393" name="正方形/長方形 392">
          <a:extLst>
            <a:ext uri="{FF2B5EF4-FFF2-40B4-BE49-F238E27FC236}">
              <a16:creationId xmlns:a16="http://schemas.microsoft.com/office/drawing/2014/main" id="{BE26C554-FF4E-450E-B0C9-F7BA84B0C2DD}"/>
            </a:ext>
          </a:extLst>
        </xdr:cNvPr>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textlink="">
      <xdr:nvSpPr>
        <xdr:cNvPr id="394" name="正方形/長方形 393">
          <a:extLst>
            <a:ext uri="{FF2B5EF4-FFF2-40B4-BE49-F238E27FC236}">
              <a16:creationId xmlns:a16="http://schemas.microsoft.com/office/drawing/2014/main" id="{C6913078-B798-4A73-A512-A5E7FE145731}"/>
            </a:ext>
          </a:extLst>
        </xdr:cNvPr>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textlink="">
      <xdr:nvSpPr>
        <xdr:cNvPr id="395" name="正方形/長方形 394">
          <a:extLst>
            <a:ext uri="{FF2B5EF4-FFF2-40B4-BE49-F238E27FC236}">
              <a16:creationId xmlns:a16="http://schemas.microsoft.com/office/drawing/2014/main" id="{A270CCCF-513A-43EA-A062-444F39820844}"/>
            </a:ext>
          </a:extLst>
        </xdr:cNvPr>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29</xdr:row>
      <xdr:rowOff>82550</xdr:rowOff>
    </xdr:from>
    <xdr:to>
      <xdr:col>85</xdr:col>
      <xdr:colOff>63500</xdr:colOff>
      <xdr:row>30</xdr:row>
      <xdr:rowOff>165100</xdr:rowOff>
    </xdr:to>
    <xdr:sp textlink="">
      <xdr:nvSpPr>
        <xdr:cNvPr id="396" name="正方形/長方形 395">
          <a:extLst>
            <a:ext uri="{FF2B5EF4-FFF2-40B4-BE49-F238E27FC236}">
              <a16:creationId xmlns:a16="http://schemas.microsoft.com/office/drawing/2014/main" id="{0B59BE43-339B-4F57-BB03-2859D2851B3A}"/>
            </a:ext>
          </a:extLst>
        </xdr:cNvPr>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textlink="">
      <xdr:nvSpPr>
        <xdr:cNvPr id="397" name="正方形/長方形 396">
          <a:extLst>
            <a:ext uri="{FF2B5EF4-FFF2-40B4-BE49-F238E27FC236}">
              <a16:creationId xmlns:a16="http://schemas.microsoft.com/office/drawing/2014/main" id="{740A929D-4E83-4215-8B17-5D1454892331}"/>
            </a:ext>
          </a:extLst>
        </xdr:cNvPr>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textlink="">
      <xdr:nvSpPr>
        <xdr:cNvPr id="398" name="テキスト ボックス 397">
          <a:extLst>
            <a:ext uri="{FF2B5EF4-FFF2-40B4-BE49-F238E27FC236}">
              <a16:creationId xmlns:a16="http://schemas.microsoft.com/office/drawing/2014/main" id="{7E6B8CC0-E5B6-4AC6-AC25-ABBA11B1E3DB}"/>
            </a:ext>
          </a:extLst>
        </xdr:cNvPr>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99" name="直線コネクタ 398">
          <a:extLst>
            <a:ext uri="{FF2B5EF4-FFF2-40B4-BE49-F238E27FC236}">
              <a16:creationId xmlns:a16="http://schemas.microsoft.com/office/drawing/2014/main" id="{8CB47F4D-BF52-4478-90AF-551D7A5BA3FB}"/>
            </a:ext>
          </a:extLst>
        </xdr:cNvPr>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textlink="">
      <xdr:nvSpPr>
        <xdr:cNvPr id="400" name="テキスト ボックス 399">
          <a:extLst>
            <a:ext uri="{FF2B5EF4-FFF2-40B4-BE49-F238E27FC236}">
              <a16:creationId xmlns:a16="http://schemas.microsoft.com/office/drawing/2014/main" id="{BC105601-815E-447B-B756-7CBA6B875E76}"/>
            </a:ext>
          </a:extLst>
        </xdr:cNvPr>
        <xdr:cNvSpPr txBox="1"/>
      </xdr:nvSpPr>
      <xdr:spPr>
        <a:xfrm>
          <a:off x="1056150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133350</xdr:rowOff>
    </xdr:from>
    <xdr:to>
      <xdr:col>89</xdr:col>
      <xdr:colOff>177800</xdr:colOff>
      <xdr:row>41</xdr:row>
      <xdr:rowOff>133350</xdr:rowOff>
    </xdr:to>
    <xdr:cxnSp macro="">
      <xdr:nvCxnSpPr>
        <xdr:cNvPr id="401" name="直線コネクタ 400">
          <a:extLst>
            <a:ext uri="{FF2B5EF4-FFF2-40B4-BE49-F238E27FC236}">
              <a16:creationId xmlns:a16="http://schemas.microsoft.com/office/drawing/2014/main" id="{1C6C7E78-CF74-4399-94A2-47BDFF0E991A}"/>
            </a:ext>
          </a:extLst>
        </xdr:cNvPr>
        <xdr:cNvCxnSpPr/>
      </xdr:nvCxnSpPr>
      <xdr:spPr>
        <a:xfrm>
          <a:off x="10960100" y="70065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40</xdr:row>
      <xdr:rowOff>162577</xdr:rowOff>
    </xdr:from>
    <xdr:ext cx="467179" cy="259045"/>
    <xdr:sp textlink="">
      <xdr:nvSpPr>
        <xdr:cNvPr id="402" name="テキスト ボックス 401">
          <a:extLst>
            <a:ext uri="{FF2B5EF4-FFF2-40B4-BE49-F238E27FC236}">
              <a16:creationId xmlns:a16="http://schemas.microsoft.com/office/drawing/2014/main" id="{BA6B035F-55E1-45C5-9C30-E586181189B5}"/>
            </a:ext>
          </a:extLst>
        </xdr:cNvPr>
        <xdr:cNvSpPr txBox="1"/>
      </xdr:nvSpPr>
      <xdr:spPr>
        <a:xfrm>
          <a:off x="10561501"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19050</xdr:rowOff>
    </xdr:from>
    <xdr:to>
      <xdr:col>89</xdr:col>
      <xdr:colOff>177800</xdr:colOff>
      <xdr:row>39</xdr:row>
      <xdr:rowOff>19050</xdr:rowOff>
    </xdr:to>
    <xdr:cxnSp macro="">
      <xdr:nvCxnSpPr>
        <xdr:cNvPr id="403" name="直線コネクタ 402">
          <a:extLst>
            <a:ext uri="{FF2B5EF4-FFF2-40B4-BE49-F238E27FC236}">
              <a16:creationId xmlns:a16="http://schemas.microsoft.com/office/drawing/2014/main" id="{D28B06CF-4BD0-4020-96D7-1C2EC0394EB6}"/>
            </a:ext>
          </a:extLst>
        </xdr:cNvPr>
        <xdr:cNvCxnSpPr/>
      </xdr:nvCxnSpPr>
      <xdr:spPr>
        <a:xfrm>
          <a:off x="10960100" y="655701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38</xdr:row>
      <xdr:rowOff>48277</xdr:rowOff>
    </xdr:from>
    <xdr:ext cx="403059" cy="259045"/>
    <xdr:sp textlink="">
      <xdr:nvSpPr>
        <xdr:cNvPr id="404" name="テキスト ボックス 403">
          <a:extLst>
            <a:ext uri="{FF2B5EF4-FFF2-40B4-BE49-F238E27FC236}">
              <a16:creationId xmlns:a16="http://schemas.microsoft.com/office/drawing/2014/main" id="{B1B97753-12FA-41DE-8D1C-336892F8CEAF}"/>
            </a:ext>
          </a:extLst>
        </xdr:cNvPr>
        <xdr:cNvSpPr txBox="1"/>
      </xdr:nvSpPr>
      <xdr:spPr>
        <a:xfrm>
          <a:off x="10602761" y="641859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76200</xdr:rowOff>
    </xdr:from>
    <xdr:to>
      <xdr:col>89</xdr:col>
      <xdr:colOff>177800</xdr:colOff>
      <xdr:row>36</xdr:row>
      <xdr:rowOff>76200</xdr:rowOff>
    </xdr:to>
    <xdr:cxnSp macro="">
      <xdr:nvCxnSpPr>
        <xdr:cNvPr id="405" name="直線コネクタ 404">
          <a:extLst>
            <a:ext uri="{FF2B5EF4-FFF2-40B4-BE49-F238E27FC236}">
              <a16:creationId xmlns:a16="http://schemas.microsoft.com/office/drawing/2014/main" id="{CCDC656A-EE72-48A0-9AB6-13343BF39925}"/>
            </a:ext>
          </a:extLst>
        </xdr:cNvPr>
        <xdr:cNvCxnSpPr/>
      </xdr:nvCxnSpPr>
      <xdr:spPr>
        <a:xfrm>
          <a:off x="10960100" y="61112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105427</xdr:rowOff>
    </xdr:from>
    <xdr:ext cx="403059" cy="259045"/>
    <xdr:sp textlink="">
      <xdr:nvSpPr>
        <xdr:cNvPr id="406" name="テキスト ボックス 405">
          <a:extLst>
            <a:ext uri="{FF2B5EF4-FFF2-40B4-BE49-F238E27FC236}">
              <a16:creationId xmlns:a16="http://schemas.microsoft.com/office/drawing/2014/main" id="{63401990-AC2A-4644-8779-F7FF89F7BF2F}"/>
            </a:ext>
          </a:extLst>
        </xdr:cNvPr>
        <xdr:cNvSpPr txBox="1"/>
      </xdr:nvSpPr>
      <xdr:spPr>
        <a:xfrm>
          <a:off x="10602761" y="59728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133350</xdr:rowOff>
    </xdr:from>
    <xdr:to>
      <xdr:col>89</xdr:col>
      <xdr:colOff>177800</xdr:colOff>
      <xdr:row>33</xdr:row>
      <xdr:rowOff>133350</xdr:rowOff>
    </xdr:to>
    <xdr:cxnSp macro="">
      <xdr:nvCxnSpPr>
        <xdr:cNvPr id="407" name="直線コネクタ 406">
          <a:extLst>
            <a:ext uri="{FF2B5EF4-FFF2-40B4-BE49-F238E27FC236}">
              <a16:creationId xmlns:a16="http://schemas.microsoft.com/office/drawing/2014/main" id="{F1A306D4-7901-4E2C-A56A-5893E3504A1D}"/>
            </a:ext>
          </a:extLst>
        </xdr:cNvPr>
        <xdr:cNvCxnSpPr/>
      </xdr:nvCxnSpPr>
      <xdr:spPr>
        <a:xfrm>
          <a:off x="10960100" y="56654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162577</xdr:rowOff>
    </xdr:from>
    <xdr:ext cx="403059" cy="259045"/>
    <xdr:sp textlink="">
      <xdr:nvSpPr>
        <xdr:cNvPr id="408" name="テキスト ボックス 407">
          <a:extLst>
            <a:ext uri="{FF2B5EF4-FFF2-40B4-BE49-F238E27FC236}">
              <a16:creationId xmlns:a16="http://schemas.microsoft.com/office/drawing/2014/main" id="{28BCEDA8-336D-4C94-AB8C-E72F20E7349D}"/>
            </a:ext>
          </a:extLst>
        </xdr:cNvPr>
        <xdr:cNvSpPr txBox="1"/>
      </xdr:nvSpPr>
      <xdr:spPr>
        <a:xfrm>
          <a:off x="10602761" y="55270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09" name="直線コネクタ 408">
          <a:extLst>
            <a:ext uri="{FF2B5EF4-FFF2-40B4-BE49-F238E27FC236}">
              <a16:creationId xmlns:a16="http://schemas.microsoft.com/office/drawing/2014/main" id="{E0C9E5B3-82DF-4DD3-9A01-65945D0E1AA8}"/>
            </a:ext>
          </a:extLst>
        </xdr:cNvPr>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30</xdr:row>
      <xdr:rowOff>48277</xdr:rowOff>
    </xdr:from>
    <xdr:ext cx="403059" cy="259045"/>
    <xdr:sp textlink="">
      <xdr:nvSpPr>
        <xdr:cNvPr id="410" name="テキスト ボックス 409">
          <a:extLst>
            <a:ext uri="{FF2B5EF4-FFF2-40B4-BE49-F238E27FC236}">
              <a16:creationId xmlns:a16="http://schemas.microsoft.com/office/drawing/2014/main" id="{A978FCDE-B802-4092-B17C-40E9470BDEA9}"/>
            </a:ext>
          </a:extLst>
        </xdr:cNvPr>
        <xdr:cNvSpPr txBox="1"/>
      </xdr:nvSpPr>
      <xdr:spPr>
        <a:xfrm>
          <a:off x="10602761" y="5077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textlink="">
      <xdr:nvSpPr>
        <xdr:cNvPr id="411" name="【一般廃棄物処理施設】&#10;有形固定資産減価償却率グラフ枠">
          <a:extLst>
            <a:ext uri="{FF2B5EF4-FFF2-40B4-BE49-F238E27FC236}">
              <a16:creationId xmlns:a16="http://schemas.microsoft.com/office/drawing/2014/main" id="{7A0CBA80-8176-4B37-BFA4-40065A9A8889}"/>
            </a:ext>
          </a:extLst>
        </xdr:cNvPr>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101346</xdr:rowOff>
    </xdr:from>
    <xdr:to>
      <xdr:col>85</xdr:col>
      <xdr:colOff>126364</xdr:colOff>
      <xdr:row>40</xdr:row>
      <xdr:rowOff>89916</xdr:rowOff>
    </xdr:to>
    <xdr:cxnSp macro="">
      <xdr:nvCxnSpPr>
        <xdr:cNvPr id="412" name="直線コネクタ 411">
          <a:extLst>
            <a:ext uri="{FF2B5EF4-FFF2-40B4-BE49-F238E27FC236}">
              <a16:creationId xmlns:a16="http://schemas.microsoft.com/office/drawing/2014/main" id="{747C54A0-5A28-420A-B8B1-BCEC6A7E858B}"/>
            </a:ext>
          </a:extLst>
        </xdr:cNvPr>
        <xdr:cNvCxnSpPr/>
      </xdr:nvCxnSpPr>
      <xdr:spPr>
        <a:xfrm flipV="1">
          <a:off x="14375764" y="5633466"/>
          <a:ext cx="0" cy="11620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93743</xdr:rowOff>
    </xdr:from>
    <xdr:ext cx="405111" cy="259045"/>
    <xdr:sp textlink="">
      <xdr:nvSpPr>
        <xdr:cNvPr id="413" name="【一般廃棄物処理施設】&#10;有形固定資産減価償却率最小値テキスト">
          <a:extLst>
            <a:ext uri="{FF2B5EF4-FFF2-40B4-BE49-F238E27FC236}">
              <a16:creationId xmlns:a16="http://schemas.microsoft.com/office/drawing/2014/main" id="{3078BA80-2323-4758-A308-1B3318147E8E}"/>
            </a:ext>
          </a:extLst>
        </xdr:cNvPr>
        <xdr:cNvSpPr txBox="1"/>
      </xdr:nvSpPr>
      <xdr:spPr>
        <a:xfrm>
          <a:off x="14414500" y="67993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89916</xdr:rowOff>
    </xdr:from>
    <xdr:to>
      <xdr:col>86</xdr:col>
      <xdr:colOff>25400</xdr:colOff>
      <xdr:row>40</xdr:row>
      <xdr:rowOff>89916</xdr:rowOff>
    </xdr:to>
    <xdr:cxnSp macro="">
      <xdr:nvCxnSpPr>
        <xdr:cNvPr id="414" name="直線コネクタ 413">
          <a:extLst>
            <a:ext uri="{FF2B5EF4-FFF2-40B4-BE49-F238E27FC236}">
              <a16:creationId xmlns:a16="http://schemas.microsoft.com/office/drawing/2014/main" id="{0B22C2C2-EFAF-423C-89A4-44730EC2913E}"/>
            </a:ext>
          </a:extLst>
        </xdr:cNvPr>
        <xdr:cNvCxnSpPr/>
      </xdr:nvCxnSpPr>
      <xdr:spPr>
        <a:xfrm>
          <a:off x="14287500" y="679551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48023</xdr:rowOff>
    </xdr:from>
    <xdr:ext cx="405111" cy="259045"/>
    <xdr:sp textlink="">
      <xdr:nvSpPr>
        <xdr:cNvPr id="415" name="【一般廃棄物処理施設】&#10;有形固定資産減価償却率最大値テキスト">
          <a:extLst>
            <a:ext uri="{FF2B5EF4-FFF2-40B4-BE49-F238E27FC236}">
              <a16:creationId xmlns:a16="http://schemas.microsoft.com/office/drawing/2014/main" id="{CBA2F25E-7FA5-485E-994D-92BCCEAD57DF}"/>
            </a:ext>
          </a:extLst>
        </xdr:cNvPr>
        <xdr:cNvSpPr txBox="1"/>
      </xdr:nvSpPr>
      <xdr:spPr>
        <a:xfrm>
          <a:off x="14414500" y="54125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101346</xdr:rowOff>
    </xdr:from>
    <xdr:to>
      <xdr:col>86</xdr:col>
      <xdr:colOff>25400</xdr:colOff>
      <xdr:row>33</xdr:row>
      <xdr:rowOff>101346</xdr:rowOff>
    </xdr:to>
    <xdr:cxnSp macro="">
      <xdr:nvCxnSpPr>
        <xdr:cNvPr id="416" name="直線コネクタ 415">
          <a:extLst>
            <a:ext uri="{FF2B5EF4-FFF2-40B4-BE49-F238E27FC236}">
              <a16:creationId xmlns:a16="http://schemas.microsoft.com/office/drawing/2014/main" id="{873C30D5-00DA-4D1E-81B3-8F0FC6BC7008}"/>
            </a:ext>
          </a:extLst>
        </xdr:cNvPr>
        <xdr:cNvCxnSpPr/>
      </xdr:nvCxnSpPr>
      <xdr:spPr>
        <a:xfrm>
          <a:off x="14287500" y="563346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161561</xdr:rowOff>
    </xdr:from>
    <xdr:ext cx="405111" cy="259045"/>
    <xdr:sp textlink="">
      <xdr:nvSpPr>
        <xdr:cNvPr id="417" name="【一般廃棄物処理施設】&#10;有形固定資産減価償却率平均値テキスト">
          <a:extLst>
            <a:ext uri="{FF2B5EF4-FFF2-40B4-BE49-F238E27FC236}">
              <a16:creationId xmlns:a16="http://schemas.microsoft.com/office/drawing/2014/main" id="{8FC8D217-E4B7-4A03-A118-3ED09EC216F4}"/>
            </a:ext>
          </a:extLst>
        </xdr:cNvPr>
        <xdr:cNvSpPr txBox="1"/>
      </xdr:nvSpPr>
      <xdr:spPr>
        <a:xfrm>
          <a:off x="14414500" y="619660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11684</xdr:rowOff>
    </xdr:from>
    <xdr:to>
      <xdr:col>85</xdr:col>
      <xdr:colOff>177800</xdr:colOff>
      <xdr:row>37</xdr:row>
      <xdr:rowOff>113284</xdr:rowOff>
    </xdr:to>
    <xdr:sp textlink="">
      <xdr:nvSpPr>
        <xdr:cNvPr id="418" name="フローチャート: 判断 417">
          <a:extLst>
            <a:ext uri="{FF2B5EF4-FFF2-40B4-BE49-F238E27FC236}">
              <a16:creationId xmlns:a16="http://schemas.microsoft.com/office/drawing/2014/main" id="{761BF19D-4A58-4E61-9701-A7B35C014014}"/>
            </a:ext>
          </a:extLst>
        </xdr:cNvPr>
        <xdr:cNvSpPr/>
      </xdr:nvSpPr>
      <xdr:spPr>
        <a:xfrm>
          <a:off x="14325600" y="6214364"/>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146558</xdr:rowOff>
    </xdr:from>
    <xdr:to>
      <xdr:col>81</xdr:col>
      <xdr:colOff>101600</xdr:colOff>
      <xdr:row>37</xdr:row>
      <xdr:rowOff>76708</xdr:rowOff>
    </xdr:to>
    <xdr:sp textlink="">
      <xdr:nvSpPr>
        <xdr:cNvPr id="419" name="フローチャート: 判断 418">
          <a:extLst>
            <a:ext uri="{FF2B5EF4-FFF2-40B4-BE49-F238E27FC236}">
              <a16:creationId xmlns:a16="http://schemas.microsoft.com/office/drawing/2014/main" id="{89B890AF-E693-49BA-A01D-88801FA00A3A}"/>
            </a:ext>
          </a:extLst>
        </xdr:cNvPr>
        <xdr:cNvSpPr/>
      </xdr:nvSpPr>
      <xdr:spPr>
        <a:xfrm>
          <a:off x="13578840" y="618159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37</xdr:row>
      <xdr:rowOff>67835</xdr:rowOff>
    </xdr:from>
    <xdr:ext cx="405111" cy="259045"/>
    <xdr:sp textlink="">
      <xdr:nvSpPr>
        <xdr:cNvPr id="420" name="n_1aveValue【一般廃棄物処理施設】&#10;有形固定資産減価償却率">
          <a:extLst>
            <a:ext uri="{FF2B5EF4-FFF2-40B4-BE49-F238E27FC236}">
              <a16:creationId xmlns:a16="http://schemas.microsoft.com/office/drawing/2014/main" id="{EDCCD868-2F5E-458E-800C-DBB91051D2D9}"/>
            </a:ext>
          </a:extLst>
        </xdr:cNvPr>
        <xdr:cNvSpPr txBox="1"/>
      </xdr:nvSpPr>
      <xdr:spPr>
        <a:xfrm>
          <a:off x="13437244" y="62705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169418</xdr:rowOff>
    </xdr:from>
    <xdr:to>
      <xdr:col>76</xdr:col>
      <xdr:colOff>165100</xdr:colOff>
      <xdr:row>37</xdr:row>
      <xdr:rowOff>99568</xdr:rowOff>
    </xdr:to>
    <xdr:sp textlink="">
      <xdr:nvSpPr>
        <xdr:cNvPr id="421" name="フローチャート: 判断 420">
          <a:extLst>
            <a:ext uri="{FF2B5EF4-FFF2-40B4-BE49-F238E27FC236}">
              <a16:creationId xmlns:a16="http://schemas.microsoft.com/office/drawing/2014/main" id="{71899BE8-C531-4CA5-9BC3-A5CBA24E1D6A}"/>
            </a:ext>
          </a:extLst>
        </xdr:cNvPr>
        <xdr:cNvSpPr/>
      </xdr:nvSpPr>
      <xdr:spPr>
        <a:xfrm>
          <a:off x="12804140" y="620445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37</xdr:row>
      <xdr:rowOff>90695</xdr:rowOff>
    </xdr:from>
    <xdr:ext cx="405111" cy="259045"/>
    <xdr:sp textlink="">
      <xdr:nvSpPr>
        <xdr:cNvPr id="422" name="n_2aveValue【一般廃棄物処理施設】&#10;有形固定資産減価償却率">
          <a:extLst>
            <a:ext uri="{FF2B5EF4-FFF2-40B4-BE49-F238E27FC236}">
              <a16:creationId xmlns:a16="http://schemas.microsoft.com/office/drawing/2014/main" id="{5783A9F6-BC3D-427E-A2FC-697FD89B066E}"/>
            </a:ext>
          </a:extLst>
        </xdr:cNvPr>
        <xdr:cNvSpPr txBox="1"/>
      </xdr:nvSpPr>
      <xdr:spPr>
        <a:xfrm>
          <a:off x="12675244" y="62933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13970</xdr:rowOff>
    </xdr:from>
    <xdr:to>
      <xdr:col>72</xdr:col>
      <xdr:colOff>38100</xdr:colOff>
      <xdr:row>37</xdr:row>
      <xdr:rowOff>115570</xdr:rowOff>
    </xdr:to>
    <xdr:sp textlink="">
      <xdr:nvSpPr>
        <xdr:cNvPr id="423" name="フローチャート: 判断 422">
          <a:extLst>
            <a:ext uri="{FF2B5EF4-FFF2-40B4-BE49-F238E27FC236}">
              <a16:creationId xmlns:a16="http://schemas.microsoft.com/office/drawing/2014/main" id="{E05F5230-665D-4607-900C-B0BC9074D756}"/>
            </a:ext>
          </a:extLst>
        </xdr:cNvPr>
        <xdr:cNvSpPr/>
      </xdr:nvSpPr>
      <xdr:spPr>
        <a:xfrm>
          <a:off x="12029440" y="621665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35</xdr:row>
      <xdr:rowOff>132097</xdr:rowOff>
    </xdr:from>
    <xdr:ext cx="405111" cy="259045"/>
    <xdr:sp textlink="">
      <xdr:nvSpPr>
        <xdr:cNvPr id="424" name="n_3aveValue【一般廃棄物処理施設】&#10;有形固定資産減価償却率">
          <a:extLst>
            <a:ext uri="{FF2B5EF4-FFF2-40B4-BE49-F238E27FC236}">
              <a16:creationId xmlns:a16="http://schemas.microsoft.com/office/drawing/2014/main" id="{EC1555CF-5A2F-40F4-B537-29E41211792A}"/>
            </a:ext>
          </a:extLst>
        </xdr:cNvPr>
        <xdr:cNvSpPr txBox="1"/>
      </xdr:nvSpPr>
      <xdr:spPr>
        <a:xfrm>
          <a:off x="11900544" y="599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77978</xdr:rowOff>
    </xdr:from>
    <xdr:to>
      <xdr:col>67</xdr:col>
      <xdr:colOff>101600</xdr:colOff>
      <xdr:row>38</xdr:row>
      <xdr:rowOff>8128</xdr:rowOff>
    </xdr:to>
    <xdr:sp textlink="">
      <xdr:nvSpPr>
        <xdr:cNvPr id="425" name="フローチャート: 判断 424">
          <a:extLst>
            <a:ext uri="{FF2B5EF4-FFF2-40B4-BE49-F238E27FC236}">
              <a16:creationId xmlns:a16="http://schemas.microsoft.com/office/drawing/2014/main" id="{CCC71869-DB11-42A0-BE32-5567BA0AE80B}"/>
            </a:ext>
          </a:extLst>
        </xdr:cNvPr>
        <xdr:cNvSpPr/>
      </xdr:nvSpPr>
      <xdr:spPr>
        <a:xfrm>
          <a:off x="11231880" y="628065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38744</xdr:colOff>
      <xdr:row>36</xdr:row>
      <xdr:rowOff>24655</xdr:rowOff>
    </xdr:from>
    <xdr:ext cx="405111" cy="259045"/>
    <xdr:sp textlink="">
      <xdr:nvSpPr>
        <xdr:cNvPr id="426" name="n_4aveValue【一般廃棄物処理施設】&#10;有形固定資産減価償却率">
          <a:extLst>
            <a:ext uri="{FF2B5EF4-FFF2-40B4-BE49-F238E27FC236}">
              <a16:creationId xmlns:a16="http://schemas.microsoft.com/office/drawing/2014/main" id="{8D7120AB-917F-4C33-ADC3-5E0DA501287D}"/>
            </a:ext>
          </a:extLst>
        </xdr:cNvPr>
        <xdr:cNvSpPr txBox="1"/>
      </xdr:nvSpPr>
      <xdr:spPr>
        <a:xfrm>
          <a:off x="11102984" y="60596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44</xdr:row>
      <xdr:rowOff>73677</xdr:rowOff>
    </xdr:from>
    <xdr:ext cx="762000" cy="259045"/>
    <xdr:sp textlink="">
      <xdr:nvSpPr>
        <xdr:cNvPr id="427" name="テキスト ボックス 426">
          <a:extLst>
            <a:ext uri="{FF2B5EF4-FFF2-40B4-BE49-F238E27FC236}">
              <a16:creationId xmlns:a16="http://schemas.microsoft.com/office/drawing/2014/main" id="{F2AC5289-DDE0-4469-A34C-4DFEF5EB61C7}"/>
            </a:ext>
          </a:extLst>
        </xdr:cNvPr>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textlink="">
      <xdr:nvSpPr>
        <xdr:cNvPr id="428" name="テキスト ボックス 427">
          <a:extLst>
            <a:ext uri="{FF2B5EF4-FFF2-40B4-BE49-F238E27FC236}">
              <a16:creationId xmlns:a16="http://schemas.microsoft.com/office/drawing/2014/main" id="{7D045EAE-2B4C-4058-9129-C761155FE74A}"/>
            </a:ext>
          </a:extLst>
        </xdr:cNvPr>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textlink="">
      <xdr:nvSpPr>
        <xdr:cNvPr id="429" name="テキスト ボックス 428">
          <a:extLst>
            <a:ext uri="{FF2B5EF4-FFF2-40B4-BE49-F238E27FC236}">
              <a16:creationId xmlns:a16="http://schemas.microsoft.com/office/drawing/2014/main" id="{6BFCF6DE-EE6F-4349-9846-70561C54B2C2}"/>
            </a:ext>
          </a:extLst>
        </xdr:cNvPr>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textlink="">
      <xdr:nvSpPr>
        <xdr:cNvPr id="430" name="テキスト ボックス 429">
          <a:extLst>
            <a:ext uri="{FF2B5EF4-FFF2-40B4-BE49-F238E27FC236}">
              <a16:creationId xmlns:a16="http://schemas.microsoft.com/office/drawing/2014/main" id="{B947A941-A22B-446D-AC53-AB0B1629A17A}"/>
            </a:ext>
          </a:extLst>
        </xdr:cNvPr>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textlink="">
      <xdr:nvSpPr>
        <xdr:cNvPr id="431" name="テキスト ボックス 430">
          <a:extLst>
            <a:ext uri="{FF2B5EF4-FFF2-40B4-BE49-F238E27FC236}">
              <a16:creationId xmlns:a16="http://schemas.microsoft.com/office/drawing/2014/main" id="{81065A75-8058-41EE-B807-EF30DB370F6D}"/>
            </a:ext>
          </a:extLst>
        </xdr:cNvPr>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4826</xdr:rowOff>
    </xdr:from>
    <xdr:to>
      <xdr:col>85</xdr:col>
      <xdr:colOff>177800</xdr:colOff>
      <xdr:row>37</xdr:row>
      <xdr:rowOff>106426</xdr:rowOff>
    </xdr:to>
    <xdr:sp textlink="">
      <xdr:nvSpPr>
        <xdr:cNvPr id="432" name="楕円 431">
          <a:extLst>
            <a:ext uri="{FF2B5EF4-FFF2-40B4-BE49-F238E27FC236}">
              <a16:creationId xmlns:a16="http://schemas.microsoft.com/office/drawing/2014/main" id="{294A54C0-ED69-47B9-8752-2EA10458CEEF}"/>
            </a:ext>
          </a:extLst>
        </xdr:cNvPr>
        <xdr:cNvSpPr/>
      </xdr:nvSpPr>
      <xdr:spPr>
        <a:xfrm>
          <a:off x="14325600" y="6207506"/>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36</xdr:row>
      <xdr:rowOff>27703</xdr:rowOff>
    </xdr:from>
    <xdr:ext cx="405111" cy="259045"/>
    <xdr:sp textlink="">
      <xdr:nvSpPr>
        <xdr:cNvPr id="433" name="【一般廃棄物処理施設】&#10;有形固定資産減価償却率該当値テキスト">
          <a:extLst>
            <a:ext uri="{FF2B5EF4-FFF2-40B4-BE49-F238E27FC236}">
              <a16:creationId xmlns:a16="http://schemas.microsoft.com/office/drawing/2014/main" id="{68EAF393-FA26-4A64-BACF-3B387655C30C}"/>
            </a:ext>
          </a:extLst>
        </xdr:cNvPr>
        <xdr:cNvSpPr txBox="1"/>
      </xdr:nvSpPr>
      <xdr:spPr>
        <a:xfrm>
          <a:off x="14414500" y="60627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116840</xdr:rowOff>
    </xdr:from>
    <xdr:to>
      <xdr:col>81</xdr:col>
      <xdr:colOff>101600</xdr:colOff>
      <xdr:row>37</xdr:row>
      <xdr:rowOff>46990</xdr:rowOff>
    </xdr:to>
    <xdr:sp textlink="">
      <xdr:nvSpPr>
        <xdr:cNvPr id="434" name="楕円 433">
          <a:extLst>
            <a:ext uri="{FF2B5EF4-FFF2-40B4-BE49-F238E27FC236}">
              <a16:creationId xmlns:a16="http://schemas.microsoft.com/office/drawing/2014/main" id="{2CCE81EB-9557-409F-B75C-1F5052528AFD}"/>
            </a:ext>
          </a:extLst>
        </xdr:cNvPr>
        <xdr:cNvSpPr/>
      </xdr:nvSpPr>
      <xdr:spPr>
        <a:xfrm>
          <a:off x="13578840" y="615188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167640</xdr:rowOff>
    </xdr:from>
    <xdr:to>
      <xdr:col>85</xdr:col>
      <xdr:colOff>127000</xdr:colOff>
      <xdr:row>37</xdr:row>
      <xdr:rowOff>55626</xdr:rowOff>
    </xdr:to>
    <xdr:cxnSp macro="">
      <xdr:nvCxnSpPr>
        <xdr:cNvPr id="435" name="直線コネクタ 434">
          <a:extLst>
            <a:ext uri="{FF2B5EF4-FFF2-40B4-BE49-F238E27FC236}">
              <a16:creationId xmlns:a16="http://schemas.microsoft.com/office/drawing/2014/main" id="{335EF577-88B6-43DC-A0FA-E1D215023742}"/>
            </a:ext>
          </a:extLst>
        </xdr:cNvPr>
        <xdr:cNvCxnSpPr/>
      </xdr:nvCxnSpPr>
      <xdr:spPr>
        <a:xfrm>
          <a:off x="13629640" y="6202680"/>
          <a:ext cx="746760" cy="55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57404</xdr:rowOff>
    </xdr:from>
    <xdr:to>
      <xdr:col>76</xdr:col>
      <xdr:colOff>165100</xdr:colOff>
      <xdr:row>36</xdr:row>
      <xdr:rowOff>159004</xdr:rowOff>
    </xdr:to>
    <xdr:sp textlink="">
      <xdr:nvSpPr>
        <xdr:cNvPr id="436" name="楕円 435">
          <a:extLst>
            <a:ext uri="{FF2B5EF4-FFF2-40B4-BE49-F238E27FC236}">
              <a16:creationId xmlns:a16="http://schemas.microsoft.com/office/drawing/2014/main" id="{390ECBC5-31B3-43EA-B7C9-0170139FA1C3}"/>
            </a:ext>
          </a:extLst>
        </xdr:cNvPr>
        <xdr:cNvSpPr/>
      </xdr:nvSpPr>
      <xdr:spPr>
        <a:xfrm>
          <a:off x="12804140" y="6092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108204</xdr:rowOff>
    </xdr:from>
    <xdr:to>
      <xdr:col>81</xdr:col>
      <xdr:colOff>50800</xdr:colOff>
      <xdr:row>36</xdr:row>
      <xdr:rowOff>167640</xdr:rowOff>
    </xdr:to>
    <xdr:cxnSp macro="">
      <xdr:nvCxnSpPr>
        <xdr:cNvPr id="437" name="直線コネクタ 436">
          <a:extLst>
            <a:ext uri="{FF2B5EF4-FFF2-40B4-BE49-F238E27FC236}">
              <a16:creationId xmlns:a16="http://schemas.microsoft.com/office/drawing/2014/main" id="{0B1DC26F-9375-4104-8F9A-845BD57BB875}"/>
            </a:ext>
          </a:extLst>
        </xdr:cNvPr>
        <xdr:cNvCxnSpPr/>
      </xdr:nvCxnSpPr>
      <xdr:spPr>
        <a:xfrm>
          <a:off x="12854940" y="6143244"/>
          <a:ext cx="7747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68834</xdr:rowOff>
    </xdr:from>
    <xdr:to>
      <xdr:col>72</xdr:col>
      <xdr:colOff>38100</xdr:colOff>
      <xdr:row>37</xdr:row>
      <xdr:rowOff>170435</xdr:rowOff>
    </xdr:to>
    <xdr:sp textlink="">
      <xdr:nvSpPr>
        <xdr:cNvPr id="438" name="楕円 437">
          <a:extLst>
            <a:ext uri="{FF2B5EF4-FFF2-40B4-BE49-F238E27FC236}">
              <a16:creationId xmlns:a16="http://schemas.microsoft.com/office/drawing/2014/main" id="{02A6E07D-6B74-480F-97BF-81CC7539D079}"/>
            </a:ext>
          </a:extLst>
        </xdr:cNvPr>
        <xdr:cNvSpPr/>
      </xdr:nvSpPr>
      <xdr:spPr>
        <a:xfrm>
          <a:off x="12029440" y="6271514"/>
          <a:ext cx="7874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108204</xdr:rowOff>
    </xdr:from>
    <xdr:to>
      <xdr:col>76</xdr:col>
      <xdr:colOff>114300</xdr:colOff>
      <xdr:row>37</xdr:row>
      <xdr:rowOff>119634</xdr:rowOff>
    </xdr:to>
    <xdr:cxnSp macro="">
      <xdr:nvCxnSpPr>
        <xdr:cNvPr id="439" name="直線コネクタ 438">
          <a:extLst>
            <a:ext uri="{FF2B5EF4-FFF2-40B4-BE49-F238E27FC236}">
              <a16:creationId xmlns:a16="http://schemas.microsoft.com/office/drawing/2014/main" id="{274C8C28-2CFE-4F5F-B3BC-41635BBEE508}"/>
            </a:ext>
          </a:extLst>
        </xdr:cNvPr>
        <xdr:cNvCxnSpPr/>
      </xdr:nvCxnSpPr>
      <xdr:spPr>
        <a:xfrm flipV="1">
          <a:off x="12072620" y="6143244"/>
          <a:ext cx="782320" cy="17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98552</xdr:rowOff>
    </xdr:from>
    <xdr:to>
      <xdr:col>67</xdr:col>
      <xdr:colOff>101600</xdr:colOff>
      <xdr:row>38</xdr:row>
      <xdr:rowOff>28702</xdr:rowOff>
    </xdr:to>
    <xdr:sp textlink="">
      <xdr:nvSpPr>
        <xdr:cNvPr id="440" name="楕円 439">
          <a:extLst>
            <a:ext uri="{FF2B5EF4-FFF2-40B4-BE49-F238E27FC236}">
              <a16:creationId xmlns:a16="http://schemas.microsoft.com/office/drawing/2014/main" id="{21C44F90-60B4-4D29-A07E-DCD7DB7DDB81}"/>
            </a:ext>
          </a:extLst>
        </xdr:cNvPr>
        <xdr:cNvSpPr/>
      </xdr:nvSpPr>
      <xdr:spPr>
        <a:xfrm>
          <a:off x="11231880" y="630123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119634</xdr:rowOff>
    </xdr:from>
    <xdr:to>
      <xdr:col>71</xdr:col>
      <xdr:colOff>177800</xdr:colOff>
      <xdr:row>37</xdr:row>
      <xdr:rowOff>149352</xdr:rowOff>
    </xdr:to>
    <xdr:cxnSp macro="">
      <xdr:nvCxnSpPr>
        <xdr:cNvPr id="441" name="直線コネクタ 440">
          <a:extLst>
            <a:ext uri="{FF2B5EF4-FFF2-40B4-BE49-F238E27FC236}">
              <a16:creationId xmlns:a16="http://schemas.microsoft.com/office/drawing/2014/main" id="{E753BF8E-93D6-4F30-8E07-8B06E3865F3F}"/>
            </a:ext>
          </a:extLst>
        </xdr:cNvPr>
        <xdr:cNvCxnSpPr/>
      </xdr:nvCxnSpPr>
      <xdr:spPr>
        <a:xfrm flipV="1">
          <a:off x="11282680" y="6322314"/>
          <a:ext cx="78994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63517</xdr:rowOff>
    </xdr:from>
    <xdr:ext cx="405111" cy="259045"/>
    <xdr:sp textlink="">
      <xdr:nvSpPr>
        <xdr:cNvPr id="442" name="n_1mainValue【一般廃棄物処理施設】&#10;有形固定資産減価償却率">
          <a:extLst>
            <a:ext uri="{FF2B5EF4-FFF2-40B4-BE49-F238E27FC236}">
              <a16:creationId xmlns:a16="http://schemas.microsoft.com/office/drawing/2014/main" id="{A48C2BA4-4E65-4C1A-8798-08C7C8D785B0}"/>
            </a:ext>
          </a:extLst>
        </xdr:cNvPr>
        <xdr:cNvSpPr txBox="1"/>
      </xdr:nvSpPr>
      <xdr:spPr>
        <a:xfrm>
          <a:off x="13437244" y="5930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4081</xdr:rowOff>
    </xdr:from>
    <xdr:ext cx="405111" cy="259045"/>
    <xdr:sp textlink="">
      <xdr:nvSpPr>
        <xdr:cNvPr id="443" name="n_2mainValue【一般廃棄物処理施設】&#10;有形固定資産減価償却率">
          <a:extLst>
            <a:ext uri="{FF2B5EF4-FFF2-40B4-BE49-F238E27FC236}">
              <a16:creationId xmlns:a16="http://schemas.microsoft.com/office/drawing/2014/main" id="{6AE9F687-CED7-4C93-AD55-AAEE86158597}"/>
            </a:ext>
          </a:extLst>
        </xdr:cNvPr>
        <xdr:cNvSpPr txBox="1"/>
      </xdr:nvSpPr>
      <xdr:spPr>
        <a:xfrm>
          <a:off x="12675244" y="58714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161561</xdr:rowOff>
    </xdr:from>
    <xdr:ext cx="405111" cy="259045"/>
    <xdr:sp textlink="">
      <xdr:nvSpPr>
        <xdr:cNvPr id="444" name="n_3mainValue【一般廃棄物処理施設】&#10;有形固定資産減価償却率">
          <a:extLst>
            <a:ext uri="{FF2B5EF4-FFF2-40B4-BE49-F238E27FC236}">
              <a16:creationId xmlns:a16="http://schemas.microsoft.com/office/drawing/2014/main" id="{019B6A21-7818-4652-B7DE-8A789F2766C7}"/>
            </a:ext>
          </a:extLst>
        </xdr:cNvPr>
        <xdr:cNvSpPr txBox="1"/>
      </xdr:nvSpPr>
      <xdr:spPr>
        <a:xfrm>
          <a:off x="11900544" y="6364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19829</xdr:rowOff>
    </xdr:from>
    <xdr:ext cx="405111" cy="259045"/>
    <xdr:sp textlink="">
      <xdr:nvSpPr>
        <xdr:cNvPr id="445" name="n_4mainValue【一般廃棄物処理施設】&#10;有形固定資産減価償却率">
          <a:extLst>
            <a:ext uri="{FF2B5EF4-FFF2-40B4-BE49-F238E27FC236}">
              <a16:creationId xmlns:a16="http://schemas.microsoft.com/office/drawing/2014/main" id="{630F92BB-1E71-4297-8288-7ED571491FCD}"/>
            </a:ext>
          </a:extLst>
        </xdr:cNvPr>
        <xdr:cNvSpPr txBox="1"/>
      </xdr:nvSpPr>
      <xdr:spPr>
        <a:xfrm>
          <a:off x="11102984" y="63901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textlink="">
      <xdr:nvSpPr>
        <xdr:cNvPr id="446" name="正方形/長方形 445">
          <a:extLst>
            <a:ext uri="{FF2B5EF4-FFF2-40B4-BE49-F238E27FC236}">
              <a16:creationId xmlns:a16="http://schemas.microsoft.com/office/drawing/2014/main" id="{48645E83-FD28-48E2-B695-8BF36037A637}"/>
            </a:ext>
          </a:extLst>
        </xdr:cNvPr>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textlink="">
      <xdr:nvSpPr>
        <xdr:cNvPr id="447" name="正方形/長方形 446">
          <a:extLst>
            <a:ext uri="{FF2B5EF4-FFF2-40B4-BE49-F238E27FC236}">
              <a16:creationId xmlns:a16="http://schemas.microsoft.com/office/drawing/2014/main" id="{A4190844-D497-402A-AF10-23F6A0AEFF64}"/>
            </a:ext>
          </a:extLst>
        </xdr:cNvPr>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textlink="">
      <xdr:nvSpPr>
        <xdr:cNvPr id="448" name="正方形/長方形 447">
          <a:extLst>
            <a:ext uri="{FF2B5EF4-FFF2-40B4-BE49-F238E27FC236}">
              <a16:creationId xmlns:a16="http://schemas.microsoft.com/office/drawing/2014/main" id="{510CA13B-31E1-42BA-B608-A1C6DC7B1878}"/>
            </a:ext>
          </a:extLst>
        </xdr:cNvPr>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textlink="">
      <xdr:nvSpPr>
        <xdr:cNvPr id="449" name="正方形/長方形 448">
          <a:extLst>
            <a:ext uri="{FF2B5EF4-FFF2-40B4-BE49-F238E27FC236}">
              <a16:creationId xmlns:a16="http://schemas.microsoft.com/office/drawing/2014/main" id="{CD12C483-2EAC-43D9-B229-E5D9FCBE16C8}"/>
            </a:ext>
          </a:extLst>
        </xdr:cNvPr>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textlink="">
      <xdr:nvSpPr>
        <xdr:cNvPr id="450" name="正方形/長方形 449">
          <a:extLst>
            <a:ext uri="{FF2B5EF4-FFF2-40B4-BE49-F238E27FC236}">
              <a16:creationId xmlns:a16="http://schemas.microsoft.com/office/drawing/2014/main" id="{8580553F-6371-47A1-864B-3F769542CB5C}"/>
            </a:ext>
          </a:extLst>
        </xdr:cNvPr>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textlink="">
      <xdr:nvSpPr>
        <xdr:cNvPr id="451" name="正方形/長方形 450">
          <a:extLst>
            <a:ext uri="{FF2B5EF4-FFF2-40B4-BE49-F238E27FC236}">
              <a16:creationId xmlns:a16="http://schemas.microsoft.com/office/drawing/2014/main" id="{F357F06C-A8BC-40D9-BFBF-5ACC935C34B9}"/>
            </a:ext>
          </a:extLst>
        </xdr:cNvPr>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29</xdr:row>
      <xdr:rowOff>82550</xdr:rowOff>
    </xdr:from>
    <xdr:to>
      <xdr:col>116</xdr:col>
      <xdr:colOff>0</xdr:colOff>
      <xdr:row>30</xdr:row>
      <xdr:rowOff>165100</xdr:rowOff>
    </xdr:to>
    <xdr:sp textlink="">
      <xdr:nvSpPr>
        <xdr:cNvPr id="452" name="正方形/長方形 451">
          <a:extLst>
            <a:ext uri="{FF2B5EF4-FFF2-40B4-BE49-F238E27FC236}">
              <a16:creationId xmlns:a16="http://schemas.microsoft.com/office/drawing/2014/main" id="{FBB066ED-125D-4CF8-B403-88184818CA92}"/>
            </a:ext>
          </a:extLst>
        </xdr:cNvPr>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textlink="">
      <xdr:nvSpPr>
        <xdr:cNvPr id="453" name="正方形/長方形 452">
          <a:extLst>
            <a:ext uri="{FF2B5EF4-FFF2-40B4-BE49-F238E27FC236}">
              <a16:creationId xmlns:a16="http://schemas.microsoft.com/office/drawing/2014/main" id="{B4A764CE-8296-4844-BC38-30D455F962D5}"/>
            </a:ext>
          </a:extLst>
        </xdr:cNvPr>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textlink="">
      <xdr:nvSpPr>
        <xdr:cNvPr id="454" name="テキスト ボックス 453">
          <a:extLst>
            <a:ext uri="{FF2B5EF4-FFF2-40B4-BE49-F238E27FC236}">
              <a16:creationId xmlns:a16="http://schemas.microsoft.com/office/drawing/2014/main" id="{F12F6630-D611-463F-AFA9-9293223F1170}"/>
            </a:ext>
          </a:extLst>
        </xdr:cNvPr>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5" name="直線コネクタ 454">
          <a:extLst>
            <a:ext uri="{FF2B5EF4-FFF2-40B4-BE49-F238E27FC236}">
              <a16:creationId xmlns:a16="http://schemas.microsoft.com/office/drawing/2014/main" id="{314A92FD-86D4-4F43-99A8-6AEFEC90F4F9}"/>
            </a:ext>
          </a:extLst>
        </xdr:cNvPr>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56" name="直線コネクタ 455">
          <a:extLst>
            <a:ext uri="{FF2B5EF4-FFF2-40B4-BE49-F238E27FC236}">
              <a16:creationId xmlns:a16="http://schemas.microsoft.com/office/drawing/2014/main" id="{8B7B16AB-D579-4A5E-A736-9D709190BA01}"/>
            </a:ext>
          </a:extLst>
        </xdr:cNvPr>
        <xdr:cNvCxnSpPr/>
      </xdr:nvCxnSpPr>
      <xdr:spPr>
        <a:xfrm>
          <a:off x="16093440" y="70065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textlink="">
      <xdr:nvSpPr>
        <xdr:cNvPr id="457" name="テキスト ボックス 456">
          <a:extLst>
            <a:ext uri="{FF2B5EF4-FFF2-40B4-BE49-F238E27FC236}">
              <a16:creationId xmlns:a16="http://schemas.microsoft.com/office/drawing/2014/main" id="{6EFFD7B4-C703-4FAA-9700-DAAB52CC9EC3}"/>
            </a:ext>
          </a:extLst>
        </xdr:cNvPr>
        <xdr:cNvSpPr txBox="1"/>
      </xdr:nvSpPr>
      <xdr:spPr>
        <a:xfrm>
          <a:off x="15890374" y="68681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58" name="直線コネクタ 457">
          <a:extLst>
            <a:ext uri="{FF2B5EF4-FFF2-40B4-BE49-F238E27FC236}">
              <a16:creationId xmlns:a16="http://schemas.microsoft.com/office/drawing/2014/main" id="{ED2F9925-594F-48BC-AF62-99C63F976E3B}"/>
            </a:ext>
          </a:extLst>
        </xdr:cNvPr>
        <xdr:cNvCxnSpPr/>
      </xdr:nvCxnSpPr>
      <xdr:spPr>
        <a:xfrm>
          <a:off x="16093440" y="655701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textlink="">
      <xdr:nvSpPr>
        <xdr:cNvPr id="459" name="テキスト ボックス 458">
          <a:extLst>
            <a:ext uri="{FF2B5EF4-FFF2-40B4-BE49-F238E27FC236}">
              <a16:creationId xmlns:a16="http://schemas.microsoft.com/office/drawing/2014/main" id="{9BFB9AAD-254F-46C6-8EEC-8BDF064491D3}"/>
            </a:ext>
          </a:extLst>
        </xdr:cNvPr>
        <xdr:cNvSpPr txBox="1"/>
      </xdr:nvSpPr>
      <xdr:spPr>
        <a:xfrm>
          <a:off x="15589461" y="641859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0" name="直線コネクタ 459">
          <a:extLst>
            <a:ext uri="{FF2B5EF4-FFF2-40B4-BE49-F238E27FC236}">
              <a16:creationId xmlns:a16="http://schemas.microsoft.com/office/drawing/2014/main" id="{C78318DD-39C8-4790-BBC9-9D0FA18D4F2D}"/>
            </a:ext>
          </a:extLst>
        </xdr:cNvPr>
        <xdr:cNvCxnSpPr/>
      </xdr:nvCxnSpPr>
      <xdr:spPr>
        <a:xfrm>
          <a:off x="16093440" y="61112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textlink="">
      <xdr:nvSpPr>
        <xdr:cNvPr id="461" name="テキスト ボックス 460">
          <a:extLst>
            <a:ext uri="{FF2B5EF4-FFF2-40B4-BE49-F238E27FC236}">
              <a16:creationId xmlns:a16="http://schemas.microsoft.com/office/drawing/2014/main" id="{71D33824-4597-4F74-AB16-E07F06402971}"/>
            </a:ext>
          </a:extLst>
        </xdr:cNvPr>
        <xdr:cNvSpPr txBox="1"/>
      </xdr:nvSpPr>
      <xdr:spPr>
        <a:xfrm>
          <a:off x="15589461" y="59728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2" name="直線コネクタ 461">
          <a:extLst>
            <a:ext uri="{FF2B5EF4-FFF2-40B4-BE49-F238E27FC236}">
              <a16:creationId xmlns:a16="http://schemas.microsoft.com/office/drawing/2014/main" id="{657A8C37-ADE8-407B-A0BE-E5EFE8DBEE32}"/>
            </a:ext>
          </a:extLst>
        </xdr:cNvPr>
        <xdr:cNvCxnSpPr/>
      </xdr:nvCxnSpPr>
      <xdr:spPr>
        <a:xfrm>
          <a:off x="16093440" y="56654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textlink="">
      <xdr:nvSpPr>
        <xdr:cNvPr id="463" name="テキスト ボックス 462">
          <a:extLst>
            <a:ext uri="{FF2B5EF4-FFF2-40B4-BE49-F238E27FC236}">
              <a16:creationId xmlns:a16="http://schemas.microsoft.com/office/drawing/2014/main" id="{49A1E55B-CBBC-4AF4-90F8-9595BF86B109}"/>
            </a:ext>
          </a:extLst>
        </xdr:cNvPr>
        <xdr:cNvSpPr txBox="1"/>
      </xdr:nvSpPr>
      <xdr:spPr>
        <a:xfrm>
          <a:off x="15589461" y="55270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4" name="直線コネクタ 463">
          <a:extLst>
            <a:ext uri="{FF2B5EF4-FFF2-40B4-BE49-F238E27FC236}">
              <a16:creationId xmlns:a16="http://schemas.microsoft.com/office/drawing/2014/main" id="{55EF5D2C-83D6-4A6F-9C8F-60CD343925ED}"/>
            </a:ext>
          </a:extLst>
        </xdr:cNvPr>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textlink="">
      <xdr:nvSpPr>
        <xdr:cNvPr id="465" name="テキスト ボックス 464">
          <a:extLst>
            <a:ext uri="{FF2B5EF4-FFF2-40B4-BE49-F238E27FC236}">
              <a16:creationId xmlns:a16="http://schemas.microsoft.com/office/drawing/2014/main" id="{9A95E256-C92A-4180-AE1A-5AC8EC81F0F2}"/>
            </a:ext>
          </a:extLst>
        </xdr:cNvPr>
        <xdr:cNvSpPr txBox="1"/>
      </xdr:nvSpPr>
      <xdr:spPr>
        <a:xfrm>
          <a:off x="15589461" y="50774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textlink="">
      <xdr:nvSpPr>
        <xdr:cNvPr id="466" name="【一般廃棄物処理施設】&#10;一人当たり有形固定資産（償却資産）額グラフ枠">
          <a:extLst>
            <a:ext uri="{FF2B5EF4-FFF2-40B4-BE49-F238E27FC236}">
              <a16:creationId xmlns:a16="http://schemas.microsoft.com/office/drawing/2014/main" id="{F57D5016-FC64-468D-A222-CCDFECADE172}"/>
            </a:ext>
          </a:extLst>
        </xdr:cNvPr>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52963</xdr:rowOff>
    </xdr:from>
    <xdr:to>
      <xdr:col>116</xdr:col>
      <xdr:colOff>62864</xdr:colOff>
      <xdr:row>41</xdr:row>
      <xdr:rowOff>106757</xdr:rowOff>
    </xdr:to>
    <xdr:cxnSp macro="">
      <xdr:nvCxnSpPr>
        <xdr:cNvPr id="467" name="直線コネクタ 466">
          <a:extLst>
            <a:ext uri="{FF2B5EF4-FFF2-40B4-BE49-F238E27FC236}">
              <a16:creationId xmlns:a16="http://schemas.microsoft.com/office/drawing/2014/main" id="{B8676452-D15C-4B32-81BC-DF8158FD44F8}"/>
            </a:ext>
          </a:extLst>
        </xdr:cNvPr>
        <xdr:cNvCxnSpPr/>
      </xdr:nvCxnSpPr>
      <xdr:spPr>
        <a:xfrm flipV="1">
          <a:off x="19509104" y="5585083"/>
          <a:ext cx="0" cy="13949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110584</xdr:rowOff>
    </xdr:from>
    <xdr:ext cx="534377" cy="259045"/>
    <xdr:sp textlink="">
      <xdr:nvSpPr>
        <xdr:cNvPr id="468" name="【一般廃棄物処理施設】&#10;一人当たり有形固定資産（償却資産）額最小値テキスト">
          <a:extLst>
            <a:ext uri="{FF2B5EF4-FFF2-40B4-BE49-F238E27FC236}">
              <a16:creationId xmlns:a16="http://schemas.microsoft.com/office/drawing/2014/main" id="{B7328639-77A2-4839-A75B-17FE2960E346}"/>
            </a:ext>
          </a:extLst>
        </xdr:cNvPr>
        <xdr:cNvSpPr txBox="1"/>
      </xdr:nvSpPr>
      <xdr:spPr>
        <a:xfrm>
          <a:off x="19547840" y="6983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106757</xdr:rowOff>
    </xdr:from>
    <xdr:to>
      <xdr:col>116</xdr:col>
      <xdr:colOff>152400</xdr:colOff>
      <xdr:row>41</xdr:row>
      <xdr:rowOff>106757</xdr:rowOff>
    </xdr:to>
    <xdr:cxnSp macro="">
      <xdr:nvCxnSpPr>
        <xdr:cNvPr id="469" name="直線コネクタ 468">
          <a:extLst>
            <a:ext uri="{FF2B5EF4-FFF2-40B4-BE49-F238E27FC236}">
              <a16:creationId xmlns:a16="http://schemas.microsoft.com/office/drawing/2014/main" id="{082BC7A5-6BFB-4801-9C3C-193244E1FC58}"/>
            </a:ext>
          </a:extLst>
        </xdr:cNvPr>
        <xdr:cNvCxnSpPr/>
      </xdr:nvCxnSpPr>
      <xdr:spPr>
        <a:xfrm>
          <a:off x="19443700" y="697999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171090</xdr:rowOff>
    </xdr:from>
    <xdr:ext cx="599010" cy="259045"/>
    <xdr:sp textlink="">
      <xdr:nvSpPr>
        <xdr:cNvPr id="470" name="【一般廃棄物処理施設】&#10;一人当たり有形固定資産（償却資産）額最大値テキスト">
          <a:extLst>
            <a:ext uri="{FF2B5EF4-FFF2-40B4-BE49-F238E27FC236}">
              <a16:creationId xmlns:a16="http://schemas.microsoft.com/office/drawing/2014/main" id="{CD80A038-AA4E-4109-9B56-611E2B2449E8}"/>
            </a:ext>
          </a:extLst>
        </xdr:cNvPr>
        <xdr:cNvSpPr txBox="1"/>
      </xdr:nvSpPr>
      <xdr:spPr>
        <a:xfrm>
          <a:off x="19547840" y="5367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635,165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52963</xdr:rowOff>
    </xdr:from>
    <xdr:to>
      <xdr:col>116</xdr:col>
      <xdr:colOff>152400</xdr:colOff>
      <xdr:row>33</xdr:row>
      <xdr:rowOff>52963</xdr:rowOff>
    </xdr:to>
    <xdr:cxnSp macro="">
      <xdr:nvCxnSpPr>
        <xdr:cNvPr id="471" name="直線コネクタ 470">
          <a:extLst>
            <a:ext uri="{FF2B5EF4-FFF2-40B4-BE49-F238E27FC236}">
              <a16:creationId xmlns:a16="http://schemas.microsoft.com/office/drawing/2014/main" id="{A49AF8CE-ECF7-4D8B-BA2D-D2AD7998393D}"/>
            </a:ext>
          </a:extLst>
        </xdr:cNvPr>
        <xdr:cNvCxnSpPr/>
      </xdr:nvCxnSpPr>
      <xdr:spPr>
        <a:xfrm>
          <a:off x="19443700" y="558508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17388</xdr:rowOff>
    </xdr:from>
    <xdr:ext cx="599010" cy="259045"/>
    <xdr:sp textlink="">
      <xdr:nvSpPr>
        <xdr:cNvPr id="472" name="【一般廃棄物処理施設】&#10;一人当たり有形固定資産（償却資産）額平均値テキスト">
          <a:extLst>
            <a:ext uri="{FF2B5EF4-FFF2-40B4-BE49-F238E27FC236}">
              <a16:creationId xmlns:a16="http://schemas.microsoft.com/office/drawing/2014/main" id="{4D5E6C30-F2A3-42EB-A3E6-B9A74F0FC892}"/>
            </a:ext>
          </a:extLst>
        </xdr:cNvPr>
        <xdr:cNvSpPr txBox="1"/>
      </xdr:nvSpPr>
      <xdr:spPr>
        <a:xfrm>
          <a:off x="19547840" y="63877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165961</xdr:rowOff>
    </xdr:from>
    <xdr:to>
      <xdr:col>116</xdr:col>
      <xdr:colOff>114300</xdr:colOff>
      <xdr:row>39</xdr:row>
      <xdr:rowOff>96111</xdr:rowOff>
    </xdr:to>
    <xdr:sp textlink="">
      <xdr:nvSpPr>
        <xdr:cNvPr id="473" name="フローチャート: 判断 472">
          <a:extLst>
            <a:ext uri="{FF2B5EF4-FFF2-40B4-BE49-F238E27FC236}">
              <a16:creationId xmlns:a16="http://schemas.microsoft.com/office/drawing/2014/main" id="{28AB2401-A768-44AA-A65D-D5691C8ADA16}"/>
            </a:ext>
          </a:extLst>
        </xdr:cNvPr>
        <xdr:cNvSpPr/>
      </xdr:nvSpPr>
      <xdr:spPr>
        <a:xfrm>
          <a:off x="19458940" y="653628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19641</xdr:rowOff>
    </xdr:from>
    <xdr:to>
      <xdr:col>112</xdr:col>
      <xdr:colOff>38100</xdr:colOff>
      <xdr:row>39</xdr:row>
      <xdr:rowOff>121241</xdr:rowOff>
    </xdr:to>
    <xdr:sp textlink="">
      <xdr:nvSpPr>
        <xdr:cNvPr id="474" name="フローチャート: 判断 473">
          <a:extLst>
            <a:ext uri="{FF2B5EF4-FFF2-40B4-BE49-F238E27FC236}">
              <a16:creationId xmlns:a16="http://schemas.microsoft.com/office/drawing/2014/main" id="{9547E811-6B57-4EE9-902D-2E762BA5F375}"/>
            </a:ext>
          </a:extLst>
        </xdr:cNvPr>
        <xdr:cNvSpPr/>
      </xdr:nvSpPr>
      <xdr:spPr>
        <a:xfrm>
          <a:off x="18735040" y="655760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56095</xdr:colOff>
      <xdr:row>39</xdr:row>
      <xdr:rowOff>112368</xdr:rowOff>
    </xdr:from>
    <xdr:ext cx="599010" cy="259045"/>
    <xdr:sp textlink="">
      <xdr:nvSpPr>
        <xdr:cNvPr id="475" name="n_1aveValue【一般廃棄物処理施設】&#10;一人当たり有形固定資産（償却資産）額">
          <a:extLst>
            <a:ext uri="{FF2B5EF4-FFF2-40B4-BE49-F238E27FC236}">
              <a16:creationId xmlns:a16="http://schemas.microsoft.com/office/drawing/2014/main" id="{1193F5FB-C766-4AB1-B4E3-BBF1FE363B8D}"/>
            </a:ext>
          </a:extLst>
        </xdr:cNvPr>
        <xdr:cNvSpPr txBox="1"/>
      </xdr:nvSpPr>
      <xdr:spPr>
        <a:xfrm>
          <a:off x="18496495" y="66503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57465</xdr:rowOff>
    </xdr:from>
    <xdr:to>
      <xdr:col>107</xdr:col>
      <xdr:colOff>101600</xdr:colOff>
      <xdr:row>39</xdr:row>
      <xdr:rowOff>159065</xdr:rowOff>
    </xdr:to>
    <xdr:sp textlink="">
      <xdr:nvSpPr>
        <xdr:cNvPr id="476" name="フローチャート: 判断 475">
          <a:extLst>
            <a:ext uri="{FF2B5EF4-FFF2-40B4-BE49-F238E27FC236}">
              <a16:creationId xmlns:a16="http://schemas.microsoft.com/office/drawing/2014/main" id="{D3D85D06-D138-41FD-A76A-D404BA5C68CD}"/>
            </a:ext>
          </a:extLst>
        </xdr:cNvPr>
        <xdr:cNvSpPr/>
      </xdr:nvSpPr>
      <xdr:spPr>
        <a:xfrm>
          <a:off x="17937480" y="6595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39</xdr:row>
      <xdr:rowOff>150192</xdr:rowOff>
    </xdr:from>
    <xdr:ext cx="599010" cy="259045"/>
    <xdr:sp textlink="">
      <xdr:nvSpPr>
        <xdr:cNvPr id="477" name="n_2aveValue【一般廃棄物処理施設】&#10;一人当たり有形固定資産（償却資産）額">
          <a:extLst>
            <a:ext uri="{FF2B5EF4-FFF2-40B4-BE49-F238E27FC236}">
              <a16:creationId xmlns:a16="http://schemas.microsoft.com/office/drawing/2014/main" id="{9D2087E7-6E5A-4EF7-9287-1E390727BB22}"/>
            </a:ext>
          </a:extLst>
        </xdr:cNvPr>
        <xdr:cNvSpPr txBox="1"/>
      </xdr:nvSpPr>
      <xdr:spPr>
        <a:xfrm>
          <a:off x="17734495" y="6688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108316</xdr:rowOff>
    </xdr:from>
    <xdr:to>
      <xdr:col>102</xdr:col>
      <xdr:colOff>165100</xdr:colOff>
      <xdr:row>40</xdr:row>
      <xdr:rowOff>38466</xdr:rowOff>
    </xdr:to>
    <xdr:sp textlink="">
      <xdr:nvSpPr>
        <xdr:cNvPr id="478" name="フローチャート: 判断 477">
          <a:extLst>
            <a:ext uri="{FF2B5EF4-FFF2-40B4-BE49-F238E27FC236}">
              <a16:creationId xmlns:a16="http://schemas.microsoft.com/office/drawing/2014/main" id="{C34ED9BA-9C49-4C22-AA87-72D9E99AE72F}"/>
            </a:ext>
          </a:extLst>
        </xdr:cNvPr>
        <xdr:cNvSpPr/>
      </xdr:nvSpPr>
      <xdr:spPr>
        <a:xfrm>
          <a:off x="17162780" y="664627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38</xdr:row>
      <xdr:rowOff>54993</xdr:rowOff>
    </xdr:from>
    <xdr:ext cx="599010" cy="259045"/>
    <xdr:sp textlink="">
      <xdr:nvSpPr>
        <xdr:cNvPr id="479" name="n_3aveValue【一般廃棄物処理施設】&#10;一人当たり有形固定資産（償却資産）額">
          <a:extLst>
            <a:ext uri="{FF2B5EF4-FFF2-40B4-BE49-F238E27FC236}">
              <a16:creationId xmlns:a16="http://schemas.microsoft.com/office/drawing/2014/main" id="{46E5135D-060D-4941-A424-E0718A2358E4}"/>
            </a:ext>
          </a:extLst>
        </xdr:cNvPr>
        <xdr:cNvSpPr txBox="1"/>
      </xdr:nvSpPr>
      <xdr:spPr>
        <a:xfrm>
          <a:off x="16936935" y="64253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114295</xdr:rowOff>
    </xdr:from>
    <xdr:to>
      <xdr:col>98</xdr:col>
      <xdr:colOff>38100</xdr:colOff>
      <xdr:row>40</xdr:row>
      <xdr:rowOff>44445</xdr:rowOff>
    </xdr:to>
    <xdr:sp textlink="">
      <xdr:nvSpPr>
        <xdr:cNvPr id="480" name="フローチャート: 判断 479">
          <a:extLst>
            <a:ext uri="{FF2B5EF4-FFF2-40B4-BE49-F238E27FC236}">
              <a16:creationId xmlns:a16="http://schemas.microsoft.com/office/drawing/2014/main" id="{4603E7F9-708F-4B4E-A305-883A96D53AD4}"/>
            </a:ext>
          </a:extLst>
        </xdr:cNvPr>
        <xdr:cNvSpPr/>
      </xdr:nvSpPr>
      <xdr:spPr>
        <a:xfrm>
          <a:off x="16388080" y="665225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38</xdr:row>
      <xdr:rowOff>60972</xdr:rowOff>
    </xdr:from>
    <xdr:ext cx="599010" cy="259045"/>
    <xdr:sp textlink="">
      <xdr:nvSpPr>
        <xdr:cNvPr id="481" name="n_4aveValue【一般廃棄物処理施設】&#10;一人当たり有形固定資産（償却資産）額">
          <a:extLst>
            <a:ext uri="{FF2B5EF4-FFF2-40B4-BE49-F238E27FC236}">
              <a16:creationId xmlns:a16="http://schemas.microsoft.com/office/drawing/2014/main" id="{492AC9D4-A45F-45FC-80C9-4FFC0003CC81}"/>
            </a:ext>
          </a:extLst>
        </xdr:cNvPr>
        <xdr:cNvSpPr txBox="1"/>
      </xdr:nvSpPr>
      <xdr:spPr>
        <a:xfrm>
          <a:off x="16162235" y="64312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44</xdr:row>
      <xdr:rowOff>73677</xdr:rowOff>
    </xdr:from>
    <xdr:ext cx="762000" cy="259045"/>
    <xdr:sp textlink="">
      <xdr:nvSpPr>
        <xdr:cNvPr id="482" name="テキスト ボックス 481">
          <a:extLst>
            <a:ext uri="{FF2B5EF4-FFF2-40B4-BE49-F238E27FC236}">
              <a16:creationId xmlns:a16="http://schemas.microsoft.com/office/drawing/2014/main" id="{8BFFD5CE-EC99-46F4-9ED3-B526BA5F7949}"/>
            </a:ext>
          </a:extLst>
        </xdr:cNvPr>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textlink="">
      <xdr:nvSpPr>
        <xdr:cNvPr id="483" name="テキスト ボックス 482">
          <a:extLst>
            <a:ext uri="{FF2B5EF4-FFF2-40B4-BE49-F238E27FC236}">
              <a16:creationId xmlns:a16="http://schemas.microsoft.com/office/drawing/2014/main" id="{A2048A92-EBC7-4919-9AA2-519FB3A76BB3}"/>
            </a:ext>
          </a:extLst>
        </xdr:cNvPr>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textlink="">
      <xdr:nvSpPr>
        <xdr:cNvPr id="484" name="テキスト ボックス 483">
          <a:extLst>
            <a:ext uri="{FF2B5EF4-FFF2-40B4-BE49-F238E27FC236}">
              <a16:creationId xmlns:a16="http://schemas.microsoft.com/office/drawing/2014/main" id="{1DBCE8AF-1D2B-46E5-A142-A143F7536535}"/>
            </a:ext>
          </a:extLst>
        </xdr:cNvPr>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textlink="">
      <xdr:nvSpPr>
        <xdr:cNvPr id="485" name="テキスト ボックス 484">
          <a:extLst>
            <a:ext uri="{FF2B5EF4-FFF2-40B4-BE49-F238E27FC236}">
              <a16:creationId xmlns:a16="http://schemas.microsoft.com/office/drawing/2014/main" id="{C238A300-0FE3-4C49-A2A4-E424B9AED2FE}"/>
            </a:ext>
          </a:extLst>
        </xdr:cNvPr>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textlink="">
      <xdr:nvSpPr>
        <xdr:cNvPr id="486" name="テキスト ボックス 485">
          <a:extLst>
            <a:ext uri="{FF2B5EF4-FFF2-40B4-BE49-F238E27FC236}">
              <a16:creationId xmlns:a16="http://schemas.microsoft.com/office/drawing/2014/main" id="{F4E9D67E-79D8-4D84-9479-8FB2DA2D6EC8}"/>
            </a:ext>
          </a:extLst>
        </xdr:cNvPr>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12644</xdr:rowOff>
    </xdr:from>
    <xdr:to>
      <xdr:col>116</xdr:col>
      <xdr:colOff>114300</xdr:colOff>
      <xdr:row>39</xdr:row>
      <xdr:rowOff>114244</xdr:rowOff>
    </xdr:to>
    <xdr:sp textlink="">
      <xdr:nvSpPr>
        <xdr:cNvPr id="487" name="楕円 486">
          <a:extLst>
            <a:ext uri="{FF2B5EF4-FFF2-40B4-BE49-F238E27FC236}">
              <a16:creationId xmlns:a16="http://schemas.microsoft.com/office/drawing/2014/main" id="{12C809C1-3C87-4F66-A70D-C6353C999596}"/>
            </a:ext>
          </a:extLst>
        </xdr:cNvPr>
        <xdr:cNvSpPr/>
      </xdr:nvSpPr>
      <xdr:spPr>
        <a:xfrm>
          <a:off x="19458940" y="6550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162521</xdr:rowOff>
    </xdr:from>
    <xdr:ext cx="599010" cy="259045"/>
    <xdr:sp textlink="">
      <xdr:nvSpPr>
        <xdr:cNvPr id="488" name="【一般廃棄物処理施設】&#10;一人当たり有形固定資産（償却資産）額該当値テキスト">
          <a:extLst>
            <a:ext uri="{FF2B5EF4-FFF2-40B4-BE49-F238E27FC236}">
              <a16:creationId xmlns:a16="http://schemas.microsoft.com/office/drawing/2014/main" id="{1AD96ED9-BECF-4461-B57B-CFB439527897}"/>
            </a:ext>
          </a:extLst>
        </xdr:cNvPr>
        <xdr:cNvSpPr txBox="1"/>
      </xdr:nvSpPr>
      <xdr:spPr>
        <a:xfrm>
          <a:off x="19547840" y="65328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166007</xdr:rowOff>
    </xdr:from>
    <xdr:to>
      <xdr:col>112</xdr:col>
      <xdr:colOff>38100</xdr:colOff>
      <xdr:row>39</xdr:row>
      <xdr:rowOff>96157</xdr:rowOff>
    </xdr:to>
    <xdr:sp textlink="">
      <xdr:nvSpPr>
        <xdr:cNvPr id="489" name="楕円 488">
          <a:extLst>
            <a:ext uri="{FF2B5EF4-FFF2-40B4-BE49-F238E27FC236}">
              <a16:creationId xmlns:a16="http://schemas.microsoft.com/office/drawing/2014/main" id="{8FB0BBC0-CFBA-47F3-B9AF-5710B692EBC3}"/>
            </a:ext>
          </a:extLst>
        </xdr:cNvPr>
        <xdr:cNvSpPr/>
      </xdr:nvSpPr>
      <xdr:spPr>
        <a:xfrm>
          <a:off x="18735040" y="6536327"/>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45357</xdr:rowOff>
    </xdr:from>
    <xdr:to>
      <xdr:col>116</xdr:col>
      <xdr:colOff>63500</xdr:colOff>
      <xdr:row>39</xdr:row>
      <xdr:rowOff>63444</xdr:rowOff>
    </xdr:to>
    <xdr:cxnSp macro="">
      <xdr:nvCxnSpPr>
        <xdr:cNvPr id="490" name="直線コネクタ 489">
          <a:extLst>
            <a:ext uri="{FF2B5EF4-FFF2-40B4-BE49-F238E27FC236}">
              <a16:creationId xmlns:a16="http://schemas.microsoft.com/office/drawing/2014/main" id="{FC11B782-6AA0-484E-9F62-07F2927936AF}"/>
            </a:ext>
          </a:extLst>
        </xdr:cNvPr>
        <xdr:cNvCxnSpPr/>
      </xdr:nvCxnSpPr>
      <xdr:spPr>
        <a:xfrm>
          <a:off x="18778220" y="6583317"/>
          <a:ext cx="731520" cy="18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164567</xdr:rowOff>
    </xdr:from>
    <xdr:to>
      <xdr:col>107</xdr:col>
      <xdr:colOff>101600</xdr:colOff>
      <xdr:row>39</xdr:row>
      <xdr:rowOff>94717</xdr:rowOff>
    </xdr:to>
    <xdr:sp textlink="">
      <xdr:nvSpPr>
        <xdr:cNvPr id="491" name="楕円 490">
          <a:extLst>
            <a:ext uri="{FF2B5EF4-FFF2-40B4-BE49-F238E27FC236}">
              <a16:creationId xmlns:a16="http://schemas.microsoft.com/office/drawing/2014/main" id="{9F026237-56D6-4501-9A8A-7AE08A79E62C}"/>
            </a:ext>
          </a:extLst>
        </xdr:cNvPr>
        <xdr:cNvSpPr/>
      </xdr:nvSpPr>
      <xdr:spPr>
        <a:xfrm>
          <a:off x="17937480" y="653488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43917</xdr:rowOff>
    </xdr:from>
    <xdr:to>
      <xdr:col>111</xdr:col>
      <xdr:colOff>177800</xdr:colOff>
      <xdr:row>39</xdr:row>
      <xdr:rowOff>45357</xdr:rowOff>
    </xdr:to>
    <xdr:cxnSp macro="">
      <xdr:nvCxnSpPr>
        <xdr:cNvPr id="492" name="直線コネクタ 491">
          <a:extLst>
            <a:ext uri="{FF2B5EF4-FFF2-40B4-BE49-F238E27FC236}">
              <a16:creationId xmlns:a16="http://schemas.microsoft.com/office/drawing/2014/main" id="{0A3CA34B-0F97-4C6C-B9E4-A82DE89F9A7A}"/>
            </a:ext>
          </a:extLst>
        </xdr:cNvPr>
        <xdr:cNvCxnSpPr/>
      </xdr:nvCxnSpPr>
      <xdr:spPr>
        <a:xfrm>
          <a:off x="17988280" y="6581877"/>
          <a:ext cx="789940" cy="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26742</xdr:rowOff>
    </xdr:from>
    <xdr:to>
      <xdr:col>102</xdr:col>
      <xdr:colOff>165100</xdr:colOff>
      <xdr:row>40</xdr:row>
      <xdr:rowOff>128342</xdr:rowOff>
    </xdr:to>
    <xdr:sp textlink="">
      <xdr:nvSpPr>
        <xdr:cNvPr id="493" name="楕円 492">
          <a:extLst>
            <a:ext uri="{FF2B5EF4-FFF2-40B4-BE49-F238E27FC236}">
              <a16:creationId xmlns:a16="http://schemas.microsoft.com/office/drawing/2014/main" id="{1E2E81DC-569D-424E-A39B-75C4B0A643B2}"/>
            </a:ext>
          </a:extLst>
        </xdr:cNvPr>
        <xdr:cNvSpPr/>
      </xdr:nvSpPr>
      <xdr:spPr>
        <a:xfrm>
          <a:off x="17162780" y="6732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43917</xdr:rowOff>
    </xdr:from>
    <xdr:to>
      <xdr:col>107</xdr:col>
      <xdr:colOff>50800</xdr:colOff>
      <xdr:row>40</xdr:row>
      <xdr:rowOff>77542</xdr:rowOff>
    </xdr:to>
    <xdr:cxnSp macro="">
      <xdr:nvCxnSpPr>
        <xdr:cNvPr id="494" name="直線コネクタ 493">
          <a:extLst>
            <a:ext uri="{FF2B5EF4-FFF2-40B4-BE49-F238E27FC236}">
              <a16:creationId xmlns:a16="http://schemas.microsoft.com/office/drawing/2014/main" id="{CBE052AD-F9F7-47C0-A323-C3DBF8C43803}"/>
            </a:ext>
          </a:extLst>
        </xdr:cNvPr>
        <xdr:cNvCxnSpPr/>
      </xdr:nvCxnSpPr>
      <xdr:spPr>
        <a:xfrm flipV="1">
          <a:off x="17213580" y="6581877"/>
          <a:ext cx="774700" cy="201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49547</xdr:rowOff>
    </xdr:from>
    <xdr:to>
      <xdr:col>98</xdr:col>
      <xdr:colOff>38100</xdr:colOff>
      <xdr:row>40</xdr:row>
      <xdr:rowOff>151147</xdr:rowOff>
    </xdr:to>
    <xdr:sp textlink="">
      <xdr:nvSpPr>
        <xdr:cNvPr id="495" name="楕円 494">
          <a:extLst>
            <a:ext uri="{FF2B5EF4-FFF2-40B4-BE49-F238E27FC236}">
              <a16:creationId xmlns:a16="http://schemas.microsoft.com/office/drawing/2014/main" id="{726E8FE5-56BC-44D4-93B6-A1208EB88713}"/>
            </a:ext>
          </a:extLst>
        </xdr:cNvPr>
        <xdr:cNvSpPr/>
      </xdr:nvSpPr>
      <xdr:spPr>
        <a:xfrm>
          <a:off x="16388080" y="675514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77542</xdr:rowOff>
    </xdr:from>
    <xdr:to>
      <xdr:col>102</xdr:col>
      <xdr:colOff>114300</xdr:colOff>
      <xdr:row>40</xdr:row>
      <xdr:rowOff>100347</xdr:rowOff>
    </xdr:to>
    <xdr:cxnSp macro="">
      <xdr:nvCxnSpPr>
        <xdr:cNvPr id="496" name="直線コネクタ 495">
          <a:extLst>
            <a:ext uri="{FF2B5EF4-FFF2-40B4-BE49-F238E27FC236}">
              <a16:creationId xmlns:a16="http://schemas.microsoft.com/office/drawing/2014/main" id="{C90E9C82-4788-44AD-9B41-44BD49E6ABE8}"/>
            </a:ext>
          </a:extLst>
        </xdr:cNvPr>
        <xdr:cNvCxnSpPr/>
      </xdr:nvCxnSpPr>
      <xdr:spPr>
        <a:xfrm flipV="1">
          <a:off x="16431260" y="6783142"/>
          <a:ext cx="782320" cy="22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37</xdr:row>
      <xdr:rowOff>112684</xdr:rowOff>
    </xdr:from>
    <xdr:ext cx="599010" cy="259045"/>
    <xdr:sp textlink="">
      <xdr:nvSpPr>
        <xdr:cNvPr id="497" name="n_1mainValue【一般廃棄物処理施設】&#10;一人当たり有形固定資産（償却資産）額">
          <a:extLst>
            <a:ext uri="{FF2B5EF4-FFF2-40B4-BE49-F238E27FC236}">
              <a16:creationId xmlns:a16="http://schemas.microsoft.com/office/drawing/2014/main" id="{AB82095D-9765-4B61-95FF-978C330DEAD5}"/>
            </a:ext>
          </a:extLst>
        </xdr:cNvPr>
        <xdr:cNvSpPr txBox="1"/>
      </xdr:nvSpPr>
      <xdr:spPr>
        <a:xfrm>
          <a:off x="18496495" y="63153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37</xdr:row>
      <xdr:rowOff>111244</xdr:rowOff>
    </xdr:from>
    <xdr:ext cx="599010" cy="259045"/>
    <xdr:sp textlink="">
      <xdr:nvSpPr>
        <xdr:cNvPr id="498" name="n_2mainValue【一般廃棄物処理施設】&#10;一人当たり有形固定資産（償却資産）額">
          <a:extLst>
            <a:ext uri="{FF2B5EF4-FFF2-40B4-BE49-F238E27FC236}">
              <a16:creationId xmlns:a16="http://schemas.microsoft.com/office/drawing/2014/main" id="{60C5DD20-6AB1-4845-B504-6CD1FCA67FC7}"/>
            </a:ext>
          </a:extLst>
        </xdr:cNvPr>
        <xdr:cNvSpPr txBox="1"/>
      </xdr:nvSpPr>
      <xdr:spPr>
        <a:xfrm>
          <a:off x="17734495" y="63139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40</xdr:row>
      <xdr:rowOff>119469</xdr:rowOff>
    </xdr:from>
    <xdr:ext cx="534377" cy="259045"/>
    <xdr:sp textlink="">
      <xdr:nvSpPr>
        <xdr:cNvPr id="499" name="n_3mainValue【一般廃棄物処理施設】&#10;一人当たり有形固定資産（償却資産）額">
          <a:extLst>
            <a:ext uri="{FF2B5EF4-FFF2-40B4-BE49-F238E27FC236}">
              <a16:creationId xmlns:a16="http://schemas.microsoft.com/office/drawing/2014/main" id="{4C155117-D5EF-4340-95D7-E839F850AF07}"/>
            </a:ext>
          </a:extLst>
        </xdr:cNvPr>
        <xdr:cNvSpPr txBox="1"/>
      </xdr:nvSpPr>
      <xdr:spPr>
        <a:xfrm>
          <a:off x="16969251" y="6825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40</xdr:row>
      <xdr:rowOff>142274</xdr:rowOff>
    </xdr:from>
    <xdr:ext cx="534377" cy="259045"/>
    <xdr:sp textlink="">
      <xdr:nvSpPr>
        <xdr:cNvPr id="500" name="n_4mainValue【一般廃棄物処理施設】&#10;一人当たり有形固定資産（償却資産）額">
          <a:extLst>
            <a:ext uri="{FF2B5EF4-FFF2-40B4-BE49-F238E27FC236}">
              <a16:creationId xmlns:a16="http://schemas.microsoft.com/office/drawing/2014/main" id="{E9E9719C-5767-49DE-8791-794120EE21BA}"/>
            </a:ext>
          </a:extLst>
        </xdr:cNvPr>
        <xdr:cNvSpPr txBox="1"/>
      </xdr:nvSpPr>
      <xdr:spPr>
        <a:xfrm>
          <a:off x="16194551" y="6847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textlink="">
      <xdr:nvSpPr>
        <xdr:cNvPr id="501" name="正方形/長方形 500">
          <a:extLst>
            <a:ext uri="{FF2B5EF4-FFF2-40B4-BE49-F238E27FC236}">
              <a16:creationId xmlns:a16="http://schemas.microsoft.com/office/drawing/2014/main" id="{5904AC07-5062-4544-8B97-944887A9AAFE}"/>
            </a:ext>
          </a:extLst>
        </xdr:cNvPr>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textlink="">
      <xdr:nvSpPr>
        <xdr:cNvPr id="502" name="正方形/長方形 501">
          <a:extLst>
            <a:ext uri="{FF2B5EF4-FFF2-40B4-BE49-F238E27FC236}">
              <a16:creationId xmlns:a16="http://schemas.microsoft.com/office/drawing/2014/main" id="{7759C9E6-BA8D-4BF3-B4E1-4582D5082FF3}"/>
            </a:ext>
          </a:extLst>
        </xdr:cNvPr>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textlink="">
      <xdr:nvSpPr>
        <xdr:cNvPr id="503" name="正方形/長方形 502">
          <a:extLst>
            <a:ext uri="{FF2B5EF4-FFF2-40B4-BE49-F238E27FC236}">
              <a16:creationId xmlns:a16="http://schemas.microsoft.com/office/drawing/2014/main" id="{892FE9AA-D554-4C99-B964-D19230849157}"/>
            </a:ext>
          </a:extLst>
        </xdr:cNvPr>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textlink="">
      <xdr:nvSpPr>
        <xdr:cNvPr id="504" name="正方形/長方形 503">
          <a:extLst>
            <a:ext uri="{FF2B5EF4-FFF2-40B4-BE49-F238E27FC236}">
              <a16:creationId xmlns:a16="http://schemas.microsoft.com/office/drawing/2014/main" id="{7A751F4A-036F-4ADC-B468-7DF8D399C3EE}"/>
            </a:ext>
          </a:extLst>
        </xdr:cNvPr>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textlink="">
      <xdr:nvSpPr>
        <xdr:cNvPr id="505" name="正方形/長方形 504">
          <a:extLst>
            <a:ext uri="{FF2B5EF4-FFF2-40B4-BE49-F238E27FC236}">
              <a16:creationId xmlns:a16="http://schemas.microsoft.com/office/drawing/2014/main" id="{ECDCAA5F-6C40-44D0-9141-0C13E98F7126}"/>
            </a:ext>
          </a:extLst>
        </xdr:cNvPr>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textlink="">
      <xdr:nvSpPr>
        <xdr:cNvPr id="506" name="正方形/長方形 505">
          <a:extLst>
            <a:ext uri="{FF2B5EF4-FFF2-40B4-BE49-F238E27FC236}">
              <a16:creationId xmlns:a16="http://schemas.microsoft.com/office/drawing/2014/main" id="{1186087E-DB89-490C-B2B6-3076C98E5331}"/>
            </a:ext>
          </a:extLst>
        </xdr:cNvPr>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51</xdr:row>
      <xdr:rowOff>120650</xdr:rowOff>
    </xdr:from>
    <xdr:to>
      <xdr:col>85</xdr:col>
      <xdr:colOff>63500</xdr:colOff>
      <xdr:row>53</xdr:row>
      <xdr:rowOff>31750</xdr:rowOff>
    </xdr:to>
    <xdr:sp textlink="">
      <xdr:nvSpPr>
        <xdr:cNvPr id="507" name="正方形/長方形 506">
          <a:extLst>
            <a:ext uri="{FF2B5EF4-FFF2-40B4-BE49-F238E27FC236}">
              <a16:creationId xmlns:a16="http://schemas.microsoft.com/office/drawing/2014/main" id="{4C085240-F537-4744-B6B6-1F50D0281EAF}"/>
            </a:ext>
          </a:extLst>
        </xdr:cNvPr>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textlink="">
      <xdr:nvSpPr>
        <xdr:cNvPr id="508" name="正方形/長方形 507">
          <a:extLst>
            <a:ext uri="{FF2B5EF4-FFF2-40B4-BE49-F238E27FC236}">
              <a16:creationId xmlns:a16="http://schemas.microsoft.com/office/drawing/2014/main" id="{C7DA7C46-7893-400A-AA82-CEC64C6F3616}"/>
            </a:ext>
          </a:extLst>
        </xdr:cNvPr>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textlink="">
      <xdr:nvSpPr>
        <xdr:cNvPr id="509" name="テキスト ボックス 508">
          <a:extLst>
            <a:ext uri="{FF2B5EF4-FFF2-40B4-BE49-F238E27FC236}">
              <a16:creationId xmlns:a16="http://schemas.microsoft.com/office/drawing/2014/main" id="{070A4EC7-FA12-4D34-B78C-9FFF70E3AECF}"/>
            </a:ext>
          </a:extLst>
        </xdr:cNvPr>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0" name="直線コネクタ 509">
          <a:extLst>
            <a:ext uri="{FF2B5EF4-FFF2-40B4-BE49-F238E27FC236}">
              <a16:creationId xmlns:a16="http://schemas.microsoft.com/office/drawing/2014/main" id="{DE6413F9-8834-4B11-9319-4D1530FA2A35}"/>
            </a:ext>
          </a:extLst>
        </xdr:cNvPr>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textlink="">
      <xdr:nvSpPr>
        <xdr:cNvPr id="511" name="テキスト ボックス 510">
          <a:extLst>
            <a:ext uri="{FF2B5EF4-FFF2-40B4-BE49-F238E27FC236}">
              <a16:creationId xmlns:a16="http://schemas.microsoft.com/office/drawing/2014/main" id="{244C33F6-3980-4616-8C7E-C6D3A5EECB53}"/>
            </a:ext>
          </a:extLst>
        </xdr:cNvPr>
        <xdr:cNvSpPr txBox="1"/>
      </xdr:nvSpPr>
      <xdr:spPr>
        <a:xfrm>
          <a:off x="1056150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512" name="直線コネクタ 511">
          <a:extLst>
            <a:ext uri="{FF2B5EF4-FFF2-40B4-BE49-F238E27FC236}">
              <a16:creationId xmlns:a16="http://schemas.microsoft.com/office/drawing/2014/main" id="{0BC98BFE-B446-490D-81E5-76C0C6247A1A}"/>
            </a:ext>
          </a:extLst>
        </xdr:cNvPr>
        <xdr:cNvCxnSpPr/>
      </xdr:nvCxnSpPr>
      <xdr:spPr>
        <a:xfrm>
          <a:off x="10960100" y="107289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29227</xdr:rowOff>
    </xdr:from>
    <xdr:ext cx="467179" cy="259045"/>
    <xdr:sp textlink="">
      <xdr:nvSpPr>
        <xdr:cNvPr id="513" name="テキスト ボックス 512">
          <a:extLst>
            <a:ext uri="{FF2B5EF4-FFF2-40B4-BE49-F238E27FC236}">
              <a16:creationId xmlns:a16="http://schemas.microsoft.com/office/drawing/2014/main" id="{E43E729B-F248-4A5A-AC1F-BE5BC531EE57}"/>
            </a:ext>
          </a:extLst>
        </xdr:cNvPr>
        <xdr:cNvSpPr txBox="1"/>
      </xdr:nvSpPr>
      <xdr:spPr>
        <a:xfrm>
          <a:off x="1056150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514" name="直線コネクタ 513">
          <a:extLst>
            <a:ext uri="{FF2B5EF4-FFF2-40B4-BE49-F238E27FC236}">
              <a16:creationId xmlns:a16="http://schemas.microsoft.com/office/drawing/2014/main" id="{54C1B806-8B09-42FE-8695-E7BFB3A32BAE}"/>
            </a:ext>
          </a:extLst>
        </xdr:cNvPr>
        <xdr:cNvCxnSpPr/>
      </xdr:nvCxnSpPr>
      <xdr:spPr>
        <a:xfrm>
          <a:off x="10960100" y="102831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textlink="">
      <xdr:nvSpPr>
        <xdr:cNvPr id="515" name="テキスト ボックス 514">
          <a:extLst>
            <a:ext uri="{FF2B5EF4-FFF2-40B4-BE49-F238E27FC236}">
              <a16:creationId xmlns:a16="http://schemas.microsoft.com/office/drawing/2014/main" id="{A9879A61-566F-4269-A224-9D11F6B45014}"/>
            </a:ext>
          </a:extLst>
        </xdr:cNvPr>
        <xdr:cNvSpPr txBox="1"/>
      </xdr:nvSpPr>
      <xdr:spPr>
        <a:xfrm>
          <a:off x="1060276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516" name="直線コネクタ 515">
          <a:extLst>
            <a:ext uri="{FF2B5EF4-FFF2-40B4-BE49-F238E27FC236}">
              <a16:creationId xmlns:a16="http://schemas.microsoft.com/office/drawing/2014/main" id="{8B320F66-E2D0-44E7-A942-16450C78F12A}"/>
            </a:ext>
          </a:extLst>
        </xdr:cNvPr>
        <xdr:cNvCxnSpPr/>
      </xdr:nvCxnSpPr>
      <xdr:spPr>
        <a:xfrm>
          <a:off x="10960100" y="98374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textlink="">
      <xdr:nvSpPr>
        <xdr:cNvPr id="517" name="テキスト ボックス 516">
          <a:extLst>
            <a:ext uri="{FF2B5EF4-FFF2-40B4-BE49-F238E27FC236}">
              <a16:creationId xmlns:a16="http://schemas.microsoft.com/office/drawing/2014/main" id="{7DDB82E0-A092-405B-80E8-D5AFCCC8232E}"/>
            </a:ext>
          </a:extLst>
        </xdr:cNvPr>
        <xdr:cNvSpPr txBox="1"/>
      </xdr:nvSpPr>
      <xdr:spPr>
        <a:xfrm>
          <a:off x="10602761" y="969900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518" name="直線コネクタ 517">
          <a:extLst>
            <a:ext uri="{FF2B5EF4-FFF2-40B4-BE49-F238E27FC236}">
              <a16:creationId xmlns:a16="http://schemas.microsoft.com/office/drawing/2014/main" id="{C7D1F378-692F-44CB-BFED-920B7EF4A53D}"/>
            </a:ext>
          </a:extLst>
        </xdr:cNvPr>
        <xdr:cNvCxnSpPr/>
      </xdr:nvCxnSpPr>
      <xdr:spPr>
        <a:xfrm>
          <a:off x="10960100" y="93878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textlink="">
      <xdr:nvSpPr>
        <xdr:cNvPr id="519" name="テキスト ボックス 518">
          <a:extLst>
            <a:ext uri="{FF2B5EF4-FFF2-40B4-BE49-F238E27FC236}">
              <a16:creationId xmlns:a16="http://schemas.microsoft.com/office/drawing/2014/main" id="{C1439E27-F265-4D66-9A7D-3032DD7B1A49}"/>
            </a:ext>
          </a:extLst>
        </xdr:cNvPr>
        <xdr:cNvSpPr txBox="1"/>
      </xdr:nvSpPr>
      <xdr:spPr>
        <a:xfrm>
          <a:off x="10602761" y="92494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0" name="直線コネクタ 519">
          <a:extLst>
            <a:ext uri="{FF2B5EF4-FFF2-40B4-BE49-F238E27FC236}">
              <a16:creationId xmlns:a16="http://schemas.microsoft.com/office/drawing/2014/main" id="{AE83FA24-5821-43B6-8E6D-D8CCDA87CADE}"/>
            </a:ext>
          </a:extLst>
        </xdr:cNvPr>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textlink="">
      <xdr:nvSpPr>
        <xdr:cNvPr id="521" name="テキスト ボックス 520">
          <a:extLst>
            <a:ext uri="{FF2B5EF4-FFF2-40B4-BE49-F238E27FC236}">
              <a16:creationId xmlns:a16="http://schemas.microsoft.com/office/drawing/2014/main" id="{765FAB26-62E1-4ED5-BF85-BE1ABA93C643}"/>
            </a:ext>
          </a:extLst>
        </xdr:cNvPr>
        <xdr:cNvSpPr txBox="1"/>
      </xdr:nvSpPr>
      <xdr:spPr>
        <a:xfrm>
          <a:off x="10602761" y="88036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textlink="">
      <xdr:nvSpPr>
        <xdr:cNvPr id="522" name="【保健センター・保健所】&#10;有形固定資産減価償却率グラフ枠">
          <a:extLst>
            <a:ext uri="{FF2B5EF4-FFF2-40B4-BE49-F238E27FC236}">
              <a16:creationId xmlns:a16="http://schemas.microsoft.com/office/drawing/2014/main" id="{32BF2438-5937-4986-BD05-AD929328E0D4}"/>
            </a:ext>
          </a:extLst>
        </xdr:cNvPr>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91440</xdr:rowOff>
    </xdr:from>
    <xdr:to>
      <xdr:col>85</xdr:col>
      <xdr:colOff>126364</xdr:colOff>
      <xdr:row>63</xdr:row>
      <xdr:rowOff>155448</xdr:rowOff>
    </xdr:to>
    <xdr:cxnSp macro="">
      <xdr:nvCxnSpPr>
        <xdr:cNvPr id="523" name="直線コネクタ 522">
          <a:extLst>
            <a:ext uri="{FF2B5EF4-FFF2-40B4-BE49-F238E27FC236}">
              <a16:creationId xmlns:a16="http://schemas.microsoft.com/office/drawing/2014/main" id="{32051BE3-1C2F-4E1C-BA11-68C3A7D11468}"/>
            </a:ext>
          </a:extLst>
        </xdr:cNvPr>
        <xdr:cNvCxnSpPr/>
      </xdr:nvCxnSpPr>
      <xdr:spPr>
        <a:xfrm flipV="1">
          <a:off x="14375764" y="9479280"/>
          <a:ext cx="0" cy="12374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159275</xdr:rowOff>
    </xdr:from>
    <xdr:ext cx="405111" cy="259045"/>
    <xdr:sp textlink="">
      <xdr:nvSpPr>
        <xdr:cNvPr id="524" name="【保健センター・保健所】&#10;有形固定資産減価償却率最小値テキスト">
          <a:extLst>
            <a:ext uri="{FF2B5EF4-FFF2-40B4-BE49-F238E27FC236}">
              <a16:creationId xmlns:a16="http://schemas.microsoft.com/office/drawing/2014/main" id="{5432E89D-46B8-4964-9C7C-76CBF8F6F148}"/>
            </a:ext>
          </a:extLst>
        </xdr:cNvPr>
        <xdr:cNvSpPr txBox="1"/>
      </xdr:nvSpPr>
      <xdr:spPr>
        <a:xfrm>
          <a:off x="14414500" y="107205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155448</xdr:rowOff>
    </xdr:from>
    <xdr:to>
      <xdr:col>86</xdr:col>
      <xdr:colOff>25400</xdr:colOff>
      <xdr:row>63</xdr:row>
      <xdr:rowOff>155448</xdr:rowOff>
    </xdr:to>
    <xdr:cxnSp macro="">
      <xdr:nvCxnSpPr>
        <xdr:cNvPr id="525" name="直線コネクタ 524">
          <a:extLst>
            <a:ext uri="{FF2B5EF4-FFF2-40B4-BE49-F238E27FC236}">
              <a16:creationId xmlns:a16="http://schemas.microsoft.com/office/drawing/2014/main" id="{38A39BEC-8053-4D34-B11C-BC9BF80307B3}"/>
            </a:ext>
          </a:extLst>
        </xdr:cNvPr>
        <xdr:cNvCxnSpPr/>
      </xdr:nvCxnSpPr>
      <xdr:spPr>
        <a:xfrm>
          <a:off x="14287500" y="1071676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38117</xdr:rowOff>
    </xdr:from>
    <xdr:ext cx="405111" cy="259045"/>
    <xdr:sp textlink="">
      <xdr:nvSpPr>
        <xdr:cNvPr id="526" name="【保健センター・保健所】&#10;有形固定資産減価償却率最大値テキスト">
          <a:extLst>
            <a:ext uri="{FF2B5EF4-FFF2-40B4-BE49-F238E27FC236}">
              <a16:creationId xmlns:a16="http://schemas.microsoft.com/office/drawing/2014/main" id="{F6E5E808-3A03-4392-A765-70D69ED371D0}"/>
            </a:ext>
          </a:extLst>
        </xdr:cNvPr>
        <xdr:cNvSpPr txBox="1"/>
      </xdr:nvSpPr>
      <xdr:spPr>
        <a:xfrm>
          <a:off x="14414500" y="9258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91440</xdr:rowOff>
    </xdr:from>
    <xdr:to>
      <xdr:col>86</xdr:col>
      <xdr:colOff>25400</xdr:colOff>
      <xdr:row>56</xdr:row>
      <xdr:rowOff>91440</xdr:rowOff>
    </xdr:to>
    <xdr:cxnSp macro="">
      <xdr:nvCxnSpPr>
        <xdr:cNvPr id="527" name="直線コネクタ 526">
          <a:extLst>
            <a:ext uri="{FF2B5EF4-FFF2-40B4-BE49-F238E27FC236}">
              <a16:creationId xmlns:a16="http://schemas.microsoft.com/office/drawing/2014/main" id="{8E8047FF-A761-4A2B-A00E-0D6241CF2905}"/>
            </a:ext>
          </a:extLst>
        </xdr:cNvPr>
        <xdr:cNvCxnSpPr/>
      </xdr:nvCxnSpPr>
      <xdr:spPr>
        <a:xfrm>
          <a:off x="14287500" y="94792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57</xdr:row>
      <xdr:rowOff>8653</xdr:rowOff>
    </xdr:from>
    <xdr:ext cx="405111" cy="259045"/>
    <xdr:sp textlink="">
      <xdr:nvSpPr>
        <xdr:cNvPr id="528" name="【保健センター・保健所】&#10;有形固定資産減価償却率平均値テキスト">
          <a:extLst>
            <a:ext uri="{FF2B5EF4-FFF2-40B4-BE49-F238E27FC236}">
              <a16:creationId xmlns:a16="http://schemas.microsoft.com/office/drawing/2014/main" id="{17CC3495-A35B-4013-8D0A-DA73A17D253D}"/>
            </a:ext>
          </a:extLst>
        </xdr:cNvPr>
        <xdr:cNvSpPr txBox="1"/>
      </xdr:nvSpPr>
      <xdr:spPr>
        <a:xfrm>
          <a:off x="14414500" y="95641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157226</xdr:rowOff>
    </xdr:from>
    <xdr:to>
      <xdr:col>85</xdr:col>
      <xdr:colOff>177800</xdr:colOff>
      <xdr:row>58</xdr:row>
      <xdr:rowOff>87376</xdr:rowOff>
    </xdr:to>
    <xdr:sp textlink="">
      <xdr:nvSpPr>
        <xdr:cNvPr id="529" name="フローチャート: 判断 528">
          <a:extLst>
            <a:ext uri="{FF2B5EF4-FFF2-40B4-BE49-F238E27FC236}">
              <a16:creationId xmlns:a16="http://schemas.microsoft.com/office/drawing/2014/main" id="{86BDB4E7-962A-4CCB-93D8-A8B150E8E4C2}"/>
            </a:ext>
          </a:extLst>
        </xdr:cNvPr>
        <xdr:cNvSpPr/>
      </xdr:nvSpPr>
      <xdr:spPr>
        <a:xfrm>
          <a:off x="14325600" y="9712706"/>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57</xdr:row>
      <xdr:rowOff>93218</xdr:rowOff>
    </xdr:from>
    <xdr:to>
      <xdr:col>81</xdr:col>
      <xdr:colOff>101600</xdr:colOff>
      <xdr:row>58</xdr:row>
      <xdr:rowOff>23368</xdr:rowOff>
    </xdr:to>
    <xdr:sp textlink="">
      <xdr:nvSpPr>
        <xdr:cNvPr id="530" name="フローチャート: 判断 529">
          <a:extLst>
            <a:ext uri="{FF2B5EF4-FFF2-40B4-BE49-F238E27FC236}">
              <a16:creationId xmlns:a16="http://schemas.microsoft.com/office/drawing/2014/main" id="{0A36CC5D-A67E-48B8-87CD-CC7EEF0EA48A}"/>
            </a:ext>
          </a:extLst>
        </xdr:cNvPr>
        <xdr:cNvSpPr/>
      </xdr:nvSpPr>
      <xdr:spPr>
        <a:xfrm>
          <a:off x="13578840" y="964869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56</xdr:row>
      <xdr:rowOff>39895</xdr:rowOff>
    </xdr:from>
    <xdr:ext cx="405111" cy="259045"/>
    <xdr:sp textlink="">
      <xdr:nvSpPr>
        <xdr:cNvPr id="531" name="n_1aveValue【保健センター・保健所】&#10;有形固定資産減価償却率">
          <a:extLst>
            <a:ext uri="{FF2B5EF4-FFF2-40B4-BE49-F238E27FC236}">
              <a16:creationId xmlns:a16="http://schemas.microsoft.com/office/drawing/2014/main" id="{67044AE5-41A8-46DD-BE07-5305F0324176}"/>
            </a:ext>
          </a:extLst>
        </xdr:cNvPr>
        <xdr:cNvSpPr txBox="1"/>
      </xdr:nvSpPr>
      <xdr:spPr>
        <a:xfrm>
          <a:off x="13437244" y="94277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49784</xdr:rowOff>
    </xdr:from>
    <xdr:to>
      <xdr:col>76</xdr:col>
      <xdr:colOff>165100</xdr:colOff>
      <xdr:row>57</xdr:row>
      <xdr:rowOff>151384</xdr:rowOff>
    </xdr:to>
    <xdr:sp textlink="">
      <xdr:nvSpPr>
        <xdr:cNvPr id="532" name="フローチャート: 判断 531">
          <a:extLst>
            <a:ext uri="{FF2B5EF4-FFF2-40B4-BE49-F238E27FC236}">
              <a16:creationId xmlns:a16="http://schemas.microsoft.com/office/drawing/2014/main" id="{01E9FD52-D5AC-489D-8E70-65592AB13565}"/>
            </a:ext>
          </a:extLst>
        </xdr:cNvPr>
        <xdr:cNvSpPr/>
      </xdr:nvSpPr>
      <xdr:spPr>
        <a:xfrm>
          <a:off x="12804140" y="9605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55</xdr:row>
      <xdr:rowOff>167911</xdr:rowOff>
    </xdr:from>
    <xdr:ext cx="405111" cy="259045"/>
    <xdr:sp textlink="">
      <xdr:nvSpPr>
        <xdr:cNvPr id="533" name="n_2aveValue【保健センター・保健所】&#10;有形固定資産減価償却率">
          <a:extLst>
            <a:ext uri="{FF2B5EF4-FFF2-40B4-BE49-F238E27FC236}">
              <a16:creationId xmlns:a16="http://schemas.microsoft.com/office/drawing/2014/main" id="{663E6C10-E37C-44CE-8DA4-17A0072A3C8A}"/>
            </a:ext>
          </a:extLst>
        </xdr:cNvPr>
        <xdr:cNvSpPr txBox="1"/>
      </xdr:nvSpPr>
      <xdr:spPr>
        <a:xfrm>
          <a:off x="12675244" y="9388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77216</xdr:rowOff>
    </xdr:from>
    <xdr:to>
      <xdr:col>72</xdr:col>
      <xdr:colOff>38100</xdr:colOff>
      <xdr:row>58</xdr:row>
      <xdr:rowOff>7366</xdr:rowOff>
    </xdr:to>
    <xdr:sp textlink="">
      <xdr:nvSpPr>
        <xdr:cNvPr id="534" name="フローチャート: 判断 533">
          <a:extLst>
            <a:ext uri="{FF2B5EF4-FFF2-40B4-BE49-F238E27FC236}">
              <a16:creationId xmlns:a16="http://schemas.microsoft.com/office/drawing/2014/main" id="{44940ADE-8D92-4206-A3D3-F85705DC73C5}"/>
            </a:ext>
          </a:extLst>
        </xdr:cNvPr>
        <xdr:cNvSpPr/>
      </xdr:nvSpPr>
      <xdr:spPr>
        <a:xfrm>
          <a:off x="12029440" y="963269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56</xdr:row>
      <xdr:rowOff>23893</xdr:rowOff>
    </xdr:from>
    <xdr:ext cx="405111" cy="259045"/>
    <xdr:sp textlink="">
      <xdr:nvSpPr>
        <xdr:cNvPr id="535" name="n_3aveValue【保健センター・保健所】&#10;有形固定資産減価償却率">
          <a:extLst>
            <a:ext uri="{FF2B5EF4-FFF2-40B4-BE49-F238E27FC236}">
              <a16:creationId xmlns:a16="http://schemas.microsoft.com/office/drawing/2014/main" id="{2CFCDF9C-6347-43E0-90E0-07C0AB6286DE}"/>
            </a:ext>
          </a:extLst>
        </xdr:cNvPr>
        <xdr:cNvSpPr txBox="1"/>
      </xdr:nvSpPr>
      <xdr:spPr>
        <a:xfrm>
          <a:off x="11900544" y="94117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159512</xdr:rowOff>
    </xdr:from>
    <xdr:to>
      <xdr:col>67</xdr:col>
      <xdr:colOff>101600</xdr:colOff>
      <xdr:row>57</xdr:row>
      <xdr:rowOff>89662</xdr:rowOff>
    </xdr:to>
    <xdr:sp textlink="">
      <xdr:nvSpPr>
        <xdr:cNvPr id="536" name="フローチャート: 判断 535">
          <a:extLst>
            <a:ext uri="{FF2B5EF4-FFF2-40B4-BE49-F238E27FC236}">
              <a16:creationId xmlns:a16="http://schemas.microsoft.com/office/drawing/2014/main" id="{46491712-8FEA-40D2-B8E2-DECFBF653287}"/>
            </a:ext>
          </a:extLst>
        </xdr:cNvPr>
        <xdr:cNvSpPr/>
      </xdr:nvSpPr>
      <xdr:spPr>
        <a:xfrm>
          <a:off x="11231880" y="954735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38744</xdr:colOff>
      <xdr:row>55</xdr:row>
      <xdr:rowOff>106189</xdr:rowOff>
    </xdr:from>
    <xdr:ext cx="405111" cy="259045"/>
    <xdr:sp textlink="">
      <xdr:nvSpPr>
        <xdr:cNvPr id="537" name="n_4aveValue【保健センター・保健所】&#10;有形固定資産減価償却率">
          <a:extLst>
            <a:ext uri="{FF2B5EF4-FFF2-40B4-BE49-F238E27FC236}">
              <a16:creationId xmlns:a16="http://schemas.microsoft.com/office/drawing/2014/main" id="{2B065C98-378C-4A22-A416-8906A5FA0DF2}"/>
            </a:ext>
          </a:extLst>
        </xdr:cNvPr>
        <xdr:cNvSpPr txBox="1"/>
      </xdr:nvSpPr>
      <xdr:spPr>
        <a:xfrm>
          <a:off x="11102984" y="93263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textlink="">
      <xdr:nvSpPr>
        <xdr:cNvPr id="538" name="テキスト ボックス 537">
          <a:extLst>
            <a:ext uri="{FF2B5EF4-FFF2-40B4-BE49-F238E27FC236}">
              <a16:creationId xmlns:a16="http://schemas.microsoft.com/office/drawing/2014/main" id="{759C9334-F159-489D-87F1-ED67CC1F83CE}"/>
            </a:ext>
          </a:extLst>
        </xdr:cNvPr>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textlink="">
      <xdr:nvSpPr>
        <xdr:cNvPr id="539" name="テキスト ボックス 538">
          <a:extLst>
            <a:ext uri="{FF2B5EF4-FFF2-40B4-BE49-F238E27FC236}">
              <a16:creationId xmlns:a16="http://schemas.microsoft.com/office/drawing/2014/main" id="{D1005653-2C78-4BA3-A415-D85B343D8A83}"/>
            </a:ext>
          </a:extLst>
        </xdr:cNvPr>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textlink="">
      <xdr:nvSpPr>
        <xdr:cNvPr id="540" name="テキスト ボックス 539">
          <a:extLst>
            <a:ext uri="{FF2B5EF4-FFF2-40B4-BE49-F238E27FC236}">
              <a16:creationId xmlns:a16="http://schemas.microsoft.com/office/drawing/2014/main" id="{D7EB079D-4E2A-441C-A0A4-49E10CFB2270}"/>
            </a:ext>
          </a:extLst>
        </xdr:cNvPr>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textlink="">
      <xdr:nvSpPr>
        <xdr:cNvPr id="541" name="テキスト ボックス 540">
          <a:extLst>
            <a:ext uri="{FF2B5EF4-FFF2-40B4-BE49-F238E27FC236}">
              <a16:creationId xmlns:a16="http://schemas.microsoft.com/office/drawing/2014/main" id="{E66AED90-ADD2-431E-85E4-F67663D3060C}"/>
            </a:ext>
          </a:extLst>
        </xdr:cNvPr>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textlink="">
      <xdr:nvSpPr>
        <xdr:cNvPr id="542" name="テキスト ボックス 541">
          <a:extLst>
            <a:ext uri="{FF2B5EF4-FFF2-40B4-BE49-F238E27FC236}">
              <a16:creationId xmlns:a16="http://schemas.microsoft.com/office/drawing/2014/main" id="{D5057EBC-E6B5-4F7A-A352-A115DDE880F8}"/>
            </a:ext>
          </a:extLst>
        </xdr:cNvPr>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29210</xdr:rowOff>
    </xdr:from>
    <xdr:to>
      <xdr:col>85</xdr:col>
      <xdr:colOff>177800</xdr:colOff>
      <xdr:row>59</xdr:row>
      <xdr:rowOff>130810</xdr:rowOff>
    </xdr:to>
    <xdr:sp textlink="">
      <xdr:nvSpPr>
        <xdr:cNvPr id="543" name="楕円 542">
          <a:extLst>
            <a:ext uri="{FF2B5EF4-FFF2-40B4-BE49-F238E27FC236}">
              <a16:creationId xmlns:a16="http://schemas.microsoft.com/office/drawing/2014/main" id="{BB5561EF-5856-4804-8D77-3389D07A6DFA}"/>
            </a:ext>
          </a:extLst>
        </xdr:cNvPr>
        <xdr:cNvSpPr/>
      </xdr:nvSpPr>
      <xdr:spPr>
        <a:xfrm>
          <a:off x="14325600" y="9919970"/>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7637</xdr:rowOff>
    </xdr:from>
    <xdr:ext cx="405111" cy="259045"/>
    <xdr:sp textlink="">
      <xdr:nvSpPr>
        <xdr:cNvPr id="544" name="【保健センター・保健所】&#10;有形固定資産減価償却率該当値テキスト">
          <a:extLst>
            <a:ext uri="{FF2B5EF4-FFF2-40B4-BE49-F238E27FC236}">
              <a16:creationId xmlns:a16="http://schemas.microsoft.com/office/drawing/2014/main" id="{C0E8114E-336C-4204-A619-298B0A3E3E83}"/>
            </a:ext>
          </a:extLst>
        </xdr:cNvPr>
        <xdr:cNvSpPr txBox="1"/>
      </xdr:nvSpPr>
      <xdr:spPr>
        <a:xfrm>
          <a:off x="14414500" y="9898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141224</xdr:rowOff>
    </xdr:from>
    <xdr:to>
      <xdr:col>81</xdr:col>
      <xdr:colOff>101600</xdr:colOff>
      <xdr:row>59</xdr:row>
      <xdr:rowOff>71374</xdr:rowOff>
    </xdr:to>
    <xdr:sp textlink="">
      <xdr:nvSpPr>
        <xdr:cNvPr id="545" name="楕円 544">
          <a:extLst>
            <a:ext uri="{FF2B5EF4-FFF2-40B4-BE49-F238E27FC236}">
              <a16:creationId xmlns:a16="http://schemas.microsoft.com/office/drawing/2014/main" id="{E936B7B6-39F2-41F5-808C-91021A787DBB}"/>
            </a:ext>
          </a:extLst>
        </xdr:cNvPr>
        <xdr:cNvSpPr/>
      </xdr:nvSpPr>
      <xdr:spPr>
        <a:xfrm>
          <a:off x="13578840" y="986434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20574</xdr:rowOff>
    </xdr:from>
    <xdr:to>
      <xdr:col>85</xdr:col>
      <xdr:colOff>127000</xdr:colOff>
      <xdr:row>59</xdr:row>
      <xdr:rowOff>80010</xdr:rowOff>
    </xdr:to>
    <xdr:cxnSp macro="">
      <xdr:nvCxnSpPr>
        <xdr:cNvPr id="546" name="直線コネクタ 545">
          <a:extLst>
            <a:ext uri="{FF2B5EF4-FFF2-40B4-BE49-F238E27FC236}">
              <a16:creationId xmlns:a16="http://schemas.microsoft.com/office/drawing/2014/main" id="{7F07E538-9941-4295-934D-E17ADF6AD2C8}"/>
            </a:ext>
          </a:extLst>
        </xdr:cNvPr>
        <xdr:cNvCxnSpPr/>
      </xdr:nvCxnSpPr>
      <xdr:spPr>
        <a:xfrm>
          <a:off x="13629640" y="9911334"/>
          <a:ext cx="74676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84074</xdr:rowOff>
    </xdr:from>
    <xdr:to>
      <xdr:col>76</xdr:col>
      <xdr:colOff>165100</xdr:colOff>
      <xdr:row>59</xdr:row>
      <xdr:rowOff>14224</xdr:rowOff>
    </xdr:to>
    <xdr:sp textlink="">
      <xdr:nvSpPr>
        <xdr:cNvPr id="547" name="楕円 546">
          <a:extLst>
            <a:ext uri="{FF2B5EF4-FFF2-40B4-BE49-F238E27FC236}">
              <a16:creationId xmlns:a16="http://schemas.microsoft.com/office/drawing/2014/main" id="{7F66637F-8E2F-4595-971F-BABF8E9A5CC2}"/>
            </a:ext>
          </a:extLst>
        </xdr:cNvPr>
        <xdr:cNvSpPr/>
      </xdr:nvSpPr>
      <xdr:spPr>
        <a:xfrm>
          <a:off x="12804140" y="980719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134874</xdr:rowOff>
    </xdr:from>
    <xdr:to>
      <xdr:col>81</xdr:col>
      <xdr:colOff>50800</xdr:colOff>
      <xdr:row>59</xdr:row>
      <xdr:rowOff>20574</xdr:rowOff>
    </xdr:to>
    <xdr:cxnSp macro="">
      <xdr:nvCxnSpPr>
        <xdr:cNvPr id="548" name="直線コネクタ 547">
          <a:extLst>
            <a:ext uri="{FF2B5EF4-FFF2-40B4-BE49-F238E27FC236}">
              <a16:creationId xmlns:a16="http://schemas.microsoft.com/office/drawing/2014/main" id="{787C4C69-263F-41AF-ACAB-DDED5EFC0DA8}"/>
            </a:ext>
          </a:extLst>
        </xdr:cNvPr>
        <xdr:cNvCxnSpPr/>
      </xdr:nvCxnSpPr>
      <xdr:spPr>
        <a:xfrm>
          <a:off x="12854940" y="9857994"/>
          <a:ext cx="7747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26924</xdr:rowOff>
    </xdr:from>
    <xdr:to>
      <xdr:col>72</xdr:col>
      <xdr:colOff>38100</xdr:colOff>
      <xdr:row>58</xdr:row>
      <xdr:rowOff>128524</xdr:rowOff>
    </xdr:to>
    <xdr:sp textlink="">
      <xdr:nvSpPr>
        <xdr:cNvPr id="549" name="楕円 548">
          <a:extLst>
            <a:ext uri="{FF2B5EF4-FFF2-40B4-BE49-F238E27FC236}">
              <a16:creationId xmlns:a16="http://schemas.microsoft.com/office/drawing/2014/main" id="{A6298473-D5CA-46D9-BA54-9D2527A12163}"/>
            </a:ext>
          </a:extLst>
        </xdr:cNvPr>
        <xdr:cNvSpPr/>
      </xdr:nvSpPr>
      <xdr:spPr>
        <a:xfrm>
          <a:off x="12029440" y="975004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77724</xdr:rowOff>
    </xdr:from>
    <xdr:to>
      <xdr:col>76</xdr:col>
      <xdr:colOff>114300</xdr:colOff>
      <xdr:row>58</xdr:row>
      <xdr:rowOff>134874</xdr:rowOff>
    </xdr:to>
    <xdr:cxnSp macro="">
      <xdr:nvCxnSpPr>
        <xdr:cNvPr id="550" name="直線コネクタ 549">
          <a:extLst>
            <a:ext uri="{FF2B5EF4-FFF2-40B4-BE49-F238E27FC236}">
              <a16:creationId xmlns:a16="http://schemas.microsoft.com/office/drawing/2014/main" id="{0F4B2D98-7F4F-4F14-9F73-C5EEA296969F}"/>
            </a:ext>
          </a:extLst>
        </xdr:cNvPr>
        <xdr:cNvCxnSpPr/>
      </xdr:nvCxnSpPr>
      <xdr:spPr>
        <a:xfrm>
          <a:off x="12072620" y="9800844"/>
          <a:ext cx="78232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57</xdr:row>
      <xdr:rowOff>141224</xdr:rowOff>
    </xdr:from>
    <xdr:to>
      <xdr:col>67</xdr:col>
      <xdr:colOff>101600</xdr:colOff>
      <xdr:row>58</xdr:row>
      <xdr:rowOff>71374</xdr:rowOff>
    </xdr:to>
    <xdr:sp textlink="">
      <xdr:nvSpPr>
        <xdr:cNvPr id="551" name="楕円 550">
          <a:extLst>
            <a:ext uri="{FF2B5EF4-FFF2-40B4-BE49-F238E27FC236}">
              <a16:creationId xmlns:a16="http://schemas.microsoft.com/office/drawing/2014/main" id="{A0D694A2-7D11-4D5E-88D4-FE6AE3B075B6}"/>
            </a:ext>
          </a:extLst>
        </xdr:cNvPr>
        <xdr:cNvSpPr/>
      </xdr:nvSpPr>
      <xdr:spPr>
        <a:xfrm>
          <a:off x="11231880" y="969670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20574</xdr:rowOff>
    </xdr:from>
    <xdr:to>
      <xdr:col>71</xdr:col>
      <xdr:colOff>177800</xdr:colOff>
      <xdr:row>58</xdr:row>
      <xdr:rowOff>77724</xdr:rowOff>
    </xdr:to>
    <xdr:cxnSp macro="">
      <xdr:nvCxnSpPr>
        <xdr:cNvPr id="552" name="直線コネクタ 551">
          <a:extLst>
            <a:ext uri="{FF2B5EF4-FFF2-40B4-BE49-F238E27FC236}">
              <a16:creationId xmlns:a16="http://schemas.microsoft.com/office/drawing/2014/main" id="{86ADF1C2-CC32-4975-9735-D8DB4C17E865}"/>
            </a:ext>
          </a:extLst>
        </xdr:cNvPr>
        <xdr:cNvCxnSpPr/>
      </xdr:nvCxnSpPr>
      <xdr:spPr>
        <a:xfrm>
          <a:off x="11282680" y="9743694"/>
          <a:ext cx="78994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62501</xdr:rowOff>
    </xdr:from>
    <xdr:ext cx="405111" cy="259045"/>
    <xdr:sp textlink="">
      <xdr:nvSpPr>
        <xdr:cNvPr id="553" name="n_1mainValue【保健センター・保健所】&#10;有形固定資産減価償却率">
          <a:extLst>
            <a:ext uri="{FF2B5EF4-FFF2-40B4-BE49-F238E27FC236}">
              <a16:creationId xmlns:a16="http://schemas.microsoft.com/office/drawing/2014/main" id="{27D13EF2-E927-445E-85B0-70DD96E41B21}"/>
            </a:ext>
          </a:extLst>
        </xdr:cNvPr>
        <xdr:cNvSpPr txBox="1"/>
      </xdr:nvSpPr>
      <xdr:spPr>
        <a:xfrm>
          <a:off x="13437244" y="99532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5351</xdr:rowOff>
    </xdr:from>
    <xdr:ext cx="405111" cy="259045"/>
    <xdr:sp textlink="">
      <xdr:nvSpPr>
        <xdr:cNvPr id="554" name="n_2mainValue【保健センター・保健所】&#10;有形固定資産減価償却率">
          <a:extLst>
            <a:ext uri="{FF2B5EF4-FFF2-40B4-BE49-F238E27FC236}">
              <a16:creationId xmlns:a16="http://schemas.microsoft.com/office/drawing/2014/main" id="{964CAED3-2D31-4BA9-9C95-EB5A15305EC1}"/>
            </a:ext>
          </a:extLst>
        </xdr:cNvPr>
        <xdr:cNvSpPr txBox="1"/>
      </xdr:nvSpPr>
      <xdr:spPr>
        <a:xfrm>
          <a:off x="12675244" y="98961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119651</xdr:rowOff>
    </xdr:from>
    <xdr:ext cx="405111" cy="259045"/>
    <xdr:sp textlink="">
      <xdr:nvSpPr>
        <xdr:cNvPr id="555" name="n_3mainValue【保健センター・保健所】&#10;有形固定資産減価償却率">
          <a:extLst>
            <a:ext uri="{FF2B5EF4-FFF2-40B4-BE49-F238E27FC236}">
              <a16:creationId xmlns:a16="http://schemas.microsoft.com/office/drawing/2014/main" id="{D8FE3CBA-EB2C-4729-A812-179D72DA2DBC}"/>
            </a:ext>
          </a:extLst>
        </xdr:cNvPr>
        <xdr:cNvSpPr txBox="1"/>
      </xdr:nvSpPr>
      <xdr:spPr>
        <a:xfrm>
          <a:off x="11900544" y="98427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62501</xdr:rowOff>
    </xdr:from>
    <xdr:ext cx="405111" cy="259045"/>
    <xdr:sp textlink="">
      <xdr:nvSpPr>
        <xdr:cNvPr id="556" name="n_4mainValue【保健センター・保健所】&#10;有形固定資産減価償却率">
          <a:extLst>
            <a:ext uri="{FF2B5EF4-FFF2-40B4-BE49-F238E27FC236}">
              <a16:creationId xmlns:a16="http://schemas.microsoft.com/office/drawing/2014/main" id="{7D3F3198-DE34-4707-8E96-3930A712A5EC}"/>
            </a:ext>
          </a:extLst>
        </xdr:cNvPr>
        <xdr:cNvSpPr txBox="1"/>
      </xdr:nvSpPr>
      <xdr:spPr>
        <a:xfrm>
          <a:off x="11102984" y="9785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textlink="">
      <xdr:nvSpPr>
        <xdr:cNvPr id="557" name="正方形/長方形 556">
          <a:extLst>
            <a:ext uri="{FF2B5EF4-FFF2-40B4-BE49-F238E27FC236}">
              <a16:creationId xmlns:a16="http://schemas.microsoft.com/office/drawing/2014/main" id="{5ED3965D-A14A-42CE-9409-2E472161F25C}"/>
            </a:ext>
          </a:extLst>
        </xdr:cNvPr>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textlink="">
      <xdr:nvSpPr>
        <xdr:cNvPr id="558" name="正方形/長方形 557">
          <a:extLst>
            <a:ext uri="{FF2B5EF4-FFF2-40B4-BE49-F238E27FC236}">
              <a16:creationId xmlns:a16="http://schemas.microsoft.com/office/drawing/2014/main" id="{1FAAB66E-5164-41AB-A5EB-DC761B475D97}"/>
            </a:ext>
          </a:extLst>
        </xdr:cNvPr>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textlink="">
      <xdr:nvSpPr>
        <xdr:cNvPr id="559" name="正方形/長方形 558">
          <a:extLst>
            <a:ext uri="{FF2B5EF4-FFF2-40B4-BE49-F238E27FC236}">
              <a16:creationId xmlns:a16="http://schemas.microsoft.com/office/drawing/2014/main" id="{CB6D229C-A4A2-4A6A-808B-62CB6588D149}"/>
            </a:ext>
          </a:extLst>
        </xdr:cNvPr>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textlink="">
      <xdr:nvSpPr>
        <xdr:cNvPr id="560" name="正方形/長方形 559">
          <a:extLst>
            <a:ext uri="{FF2B5EF4-FFF2-40B4-BE49-F238E27FC236}">
              <a16:creationId xmlns:a16="http://schemas.microsoft.com/office/drawing/2014/main" id="{11EB53AD-7FEC-42F6-8BC9-81BD7D679399}"/>
            </a:ext>
          </a:extLst>
        </xdr:cNvPr>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textlink="">
      <xdr:nvSpPr>
        <xdr:cNvPr id="561" name="正方形/長方形 560">
          <a:extLst>
            <a:ext uri="{FF2B5EF4-FFF2-40B4-BE49-F238E27FC236}">
              <a16:creationId xmlns:a16="http://schemas.microsoft.com/office/drawing/2014/main" id="{BE4BEDFB-2668-484A-9C4E-7E7CDF330B18}"/>
            </a:ext>
          </a:extLst>
        </xdr:cNvPr>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textlink="">
      <xdr:nvSpPr>
        <xdr:cNvPr id="562" name="正方形/長方形 561">
          <a:extLst>
            <a:ext uri="{FF2B5EF4-FFF2-40B4-BE49-F238E27FC236}">
              <a16:creationId xmlns:a16="http://schemas.microsoft.com/office/drawing/2014/main" id="{220D0F2A-BAEC-4AAB-A768-271FEF97E8EB}"/>
            </a:ext>
          </a:extLst>
        </xdr:cNvPr>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51</xdr:row>
      <xdr:rowOff>120650</xdr:rowOff>
    </xdr:from>
    <xdr:to>
      <xdr:col>116</xdr:col>
      <xdr:colOff>0</xdr:colOff>
      <xdr:row>53</xdr:row>
      <xdr:rowOff>31750</xdr:rowOff>
    </xdr:to>
    <xdr:sp textlink="">
      <xdr:nvSpPr>
        <xdr:cNvPr id="563" name="正方形/長方形 562">
          <a:extLst>
            <a:ext uri="{FF2B5EF4-FFF2-40B4-BE49-F238E27FC236}">
              <a16:creationId xmlns:a16="http://schemas.microsoft.com/office/drawing/2014/main" id="{67C5E900-8311-4C1D-B02C-9773CD184DC9}"/>
            </a:ext>
          </a:extLst>
        </xdr:cNvPr>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textlink="">
      <xdr:nvSpPr>
        <xdr:cNvPr id="564" name="正方形/長方形 563">
          <a:extLst>
            <a:ext uri="{FF2B5EF4-FFF2-40B4-BE49-F238E27FC236}">
              <a16:creationId xmlns:a16="http://schemas.microsoft.com/office/drawing/2014/main" id="{14C88375-894E-49B0-9CD7-B8DE06347E49}"/>
            </a:ext>
          </a:extLst>
        </xdr:cNvPr>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textlink="">
      <xdr:nvSpPr>
        <xdr:cNvPr id="565" name="テキスト ボックス 564">
          <a:extLst>
            <a:ext uri="{FF2B5EF4-FFF2-40B4-BE49-F238E27FC236}">
              <a16:creationId xmlns:a16="http://schemas.microsoft.com/office/drawing/2014/main" id="{D18CDF90-BF81-446F-8F77-AFDF889D7FCB}"/>
            </a:ext>
          </a:extLst>
        </xdr:cNvPr>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66" name="直線コネクタ 565">
          <a:extLst>
            <a:ext uri="{FF2B5EF4-FFF2-40B4-BE49-F238E27FC236}">
              <a16:creationId xmlns:a16="http://schemas.microsoft.com/office/drawing/2014/main" id="{71CE54E4-996E-4B01-BE63-FBAEDC033F6D}"/>
            </a:ext>
          </a:extLst>
        </xdr:cNvPr>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67" name="直線コネクタ 566">
          <a:extLst>
            <a:ext uri="{FF2B5EF4-FFF2-40B4-BE49-F238E27FC236}">
              <a16:creationId xmlns:a16="http://schemas.microsoft.com/office/drawing/2014/main" id="{BC0616D4-7908-448E-9F96-E2711B0FD2BF}"/>
            </a:ext>
          </a:extLst>
        </xdr:cNvPr>
        <xdr:cNvCxnSpPr/>
      </xdr:nvCxnSpPr>
      <xdr:spPr>
        <a:xfrm>
          <a:off x="16093440" y="10728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textlink="">
      <xdr:nvSpPr>
        <xdr:cNvPr id="568" name="テキスト ボックス 567">
          <a:extLst>
            <a:ext uri="{FF2B5EF4-FFF2-40B4-BE49-F238E27FC236}">
              <a16:creationId xmlns:a16="http://schemas.microsoft.com/office/drawing/2014/main" id="{1362C1A1-0DAF-4F7B-BB85-12F0B1B1D753}"/>
            </a:ext>
          </a:extLst>
        </xdr:cNvPr>
        <xdr:cNvSpPr txBox="1"/>
      </xdr:nvSpPr>
      <xdr:spPr>
        <a:xfrm>
          <a:off x="1569484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69" name="直線コネクタ 568">
          <a:extLst>
            <a:ext uri="{FF2B5EF4-FFF2-40B4-BE49-F238E27FC236}">
              <a16:creationId xmlns:a16="http://schemas.microsoft.com/office/drawing/2014/main" id="{B3D326A1-15C9-4144-83EF-B7881E2D8A03}"/>
            </a:ext>
          </a:extLst>
        </xdr:cNvPr>
        <xdr:cNvCxnSpPr/>
      </xdr:nvCxnSpPr>
      <xdr:spPr>
        <a:xfrm>
          <a:off x="16093440" y="102831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textlink="">
      <xdr:nvSpPr>
        <xdr:cNvPr id="570" name="テキスト ボックス 569">
          <a:extLst>
            <a:ext uri="{FF2B5EF4-FFF2-40B4-BE49-F238E27FC236}">
              <a16:creationId xmlns:a16="http://schemas.microsoft.com/office/drawing/2014/main" id="{69FE61F4-1327-4BEA-8ADC-E127D3E1C2A4}"/>
            </a:ext>
          </a:extLst>
        </xdr:cNvPr>
        <xdr:cNvSpPr txBox="1"/>
      </xdr:nvSpPr>
      <xdr:spPr>
        <a:xfrm>
          <a:off x="1569484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71" name="直線コネクタ 570">
          <a:extLst>
            <a:ext uri="{FF2B5EF4-FFF2-40B4-BE49-F238E27FC236}">
              <a16:creationId xmlns:a16="http://schemas.microsoft.com/office/drawing/2014/main" id="{71607790-0EE4-4B52-8AFD-B2BF27CED4E6}"/>
            </a:ext>
          </a:extLst>
        </xdr:cNvPr>
        <xdr:cNvCxnSpPr/>
      </xdr:nvCxnSpPr>
      <xdr:spPr>
        <a:xfrm>
          <a:off x="16093440" y="98374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textlink="">
      <xdr:nvSpPr>
        <xdr:cNvPr id="572" name="テキスト ボックス 571">
          <a:extLst>
            <a:ext uri="{FF2B5EF4-FFF2-40B4-BE49-F238E27FC236}">
              <a16:creationId xmlns:a16="http://schemas.microsoft.com/office/drawing/2014/main" id="{EBE0FABF-747C-4BEF-82F4-E82437401304}"/>
            </a:ext>
          </a:extLst>
        </xdr:cNvPr>
        <xdr:cNvSpPr txBox="1"/>
      </xdr:nvSpPr>
      <xdr:spPr>
        <a:xfrm>
          <a:off x="15694841" y="96990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73" name="直線コネクタ 572">
          <a:extLst>
            <a:ext uri="{FF2B5EF4-FFF2-40B4-BE49-F238E27FC236}">
              <a16:creationId xmlns:a16="http://schemas.microsoft.com/office/drawing/2014/main" id="{1A79F6B3-CC3C-4936-AF61-FFAB6EF7B091}"/>
            </a:ext>
          </a:extLst>
        </xdr:cNvPr>
        <xdr:cNvCxnSpPr/>
      </xdr:nvCxnSpPr>
      <xdr:spPr>
        <a:xfrm>
          <a:off x="16093440" y="93878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textlink="">
      <xdr:nvSpPr>
        <xdr:cNvPr id="574" name="テキスト ボックス 573">
          <a:extLst>
            <a:ext uri="{FF2B5EF4-FFF2-40B4-BE49-F238E27FC236}">
              <a16:creationId xmlns:a16="http://schemas.microsoft.com/office/drawing/2014/main" id="{4E8096CB-B45C-4406-8F02-146A40A91D53}"/>
            </a:ext>
          </a:extLst>
        </xdr:cNvPr>
        <xdr:cNvSpPr txBox="1"/>
      </xdr:nvSpPr>
      <xdr:spPr>
        <a:xfrm>
          <a:off x="15694841" y="92494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75" name="直線コネクタ 574">
          <a:extLst>
            <a:ext uri="{FF2B5EF4-FFF2-40B4-BE49-F238E27FC236}">
              <a16:creationId xmlns:a16="http://schemas.microsoft.com/office/drawing/2014/main" id="{29836AB6-6D25-4C8A-BB9B-BACCED691878}"/>
            </a:ext>
          </a:extLst>
        </xdr:cNvPr>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textlink="">
      <xdr:nvSpPr>
        <xdr:cNvPr id="576" name="テキスト ボックス 575">
          <a:extLst>
            <a:ext uri="{FF2B5EF4-FFF2-40B4-BE49-F238E27FC236}">
              <a16:creationId xmlns:a16="http://schemas.microsoft.com/office/drawing/2014/main" id="{5F7564AE-5F92-48B1-882A-7B2CB79CCAC9}"/>
            </a:ext>
          </a:extLst>
        </xdr:cNvPr>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textlink="">
      <xdr:nvSpPr>
        <xdr:cNvPr id="577" name="【保健センター・保健所】&#10;一人当たり面積グラフ枠">
          <a:extLst>
            <a:ext uri="{FF2B5EF4-FFF2-40B4-BE49-F238E27FC236}">
              <a16:creationId xmlns:a16="http://schemas.microsoft.com/office/drawing/2014/main" id="{4B4EB320-FB23-4C8C-83B4-B3F61D3C1171}"/>
            </a:ext>
          </a:extLst>
        </xdr:cNvPr>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93726</xdr:rowOff>
    </xdr:from>
    <xdr:to>
      <xdr:col>116</xdr:col>
      <xdr:colOff>62864</xdr:colOff>
      <xdr:row>63</xdr:row>
      <xdr:rowOff>77724</xdr:rowOff>
    </xdr:to>
    <xdr:cxnSp macro="">
      <xdr:nvCxnSpPr>
        <xdr:cNvPr id="578" name="直線コネクタ 577">
          <a:extLst>
            <a:ext uri="{FF2B5EF4-FFF2-40B4-BE49-F238E27FC236}">
              <a16:creationId xmlns:a16="http://schemas.microsoft.com/office/drawing/2014/main" id="{3E4E658A-DF47-4360-9741-7F04019DF3E2}"/>
            </a:ext>
          </a:extLst>
        </xdr:cNvPr>
        <xdr:cNvCxnSpPr/>
      </xdr:nvCxnSpPr>
      <xdr:spPr>
        <a:xfrm flipV="1">
          <a:off x="19509104" y="9313926"/>
          <a:ext cx="0" cy="13251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81551</xdr:rowOff>
    </xdr:from>
    <xdr:ext cx="469744" cy="259045"/>
    <xdr:sp textlink="">
      <xdr:nvSpPr>
        <xdr:cNvPr id="579" name="【保健センター・保健所】&#10;一人当たり面積最小値テキスト">
          <a:extLst>
            <a:ext uri="{FF2B5EF4-FFF2-40B4-BE49-F238E27FC236}">
              <a16:creationId xmlns:a16="http://schemas.microsoft.com/office/drawing/2014/main" id="{963897C4-863B-430A-A004-33E942B8B878}"/>
            </a:ext>
          </a:extLst>
        </xdr:cNvPr>
        <xdr:cNvSpPr txBox="1"/>
      </xdr:nvSpPr>
      <xdr:spPr>
        <a:xfrm>
          <a:off x="19547840" y="10642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77724</xdr:rowOff>
    </xdr:from>
    <xdr:to>
      <xdr:col>116</xdr:col>
      <xdr:colOff>152400</xdr:colOff>
      <xdr:row>63</xdr:row>
      <xdr:rowOff>77724</xdr:rowOff>
    </xdr:to>
    <xdr:cxnSp macro="">
      <xdr:nvCxnSpPr>
        <xdr:cNvPr id="580" name="直線コネクタ 579">
          <a:extLst>
            <a:ext uri="{FF2B5EF4-FFF2-40B4-BE49-F238E27FC236}">
              <a16:creationId xmlns:a16="http://schemas.microsoft.com/office/drawing/2014/main" id="{D7134CA1-D9CA-4B69-B2E7-A4940735C127}"/>
            </a:ext>
          </a:extLst>
        </xdr:cNvPr>
        <xdr:cNvCxnSpPr/>
      </xdr:nvCxnSpPr>
      <xdr:spPr>
        <a:xfrm>
          <a:off x="19443700" y="1063904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40403</xdr:rowOff>
    </xdr:from>
    <xdr:ext cx="469744" cy="259045"/>
    <xdr:sp textlink="">
      <xdr:nvSpPr>
        <xdr:cNvPr id="581" name="【保健センター・保健所】&#10;一人当たり面積最大値テキスト">
          <a:extLst>
            <a:ext uri="{FF2B5EF4-FFF2-40B4-BE49-F238E27FC236}">
              <a16:creationId xmlns:a16="http://schemas.microsoft.com/office/drawing/2014/main" id="{0BC28F93-4B99-437C-92E2-44CDC7E2E911}"/>
            </a:ext>
          </a:extLst>
        </xdr:cNvPr>
        <xdr:cNvSpPr txBox="1"/>
      </xdr:nvSpPr>
      <xdr:spPr>
        <a:xfrm>
          <a:off x="19547840" y="90929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93726</xdr:rowOff>
    </xdr:from>
    <xdr:to>
      <xdr:col>116</xdr:col>
      <xdr:colOff>152400</xdr:colOff>
      <xdr:row>55</xdr:row>
      <xdr:rowOff>93726</xdr:rowOff>
    </xdr:to>
    <xdr:cxnSp macro="">
      <xdr:nvCxnSpPr>
        <xdr:cNvPr id="582" name="直線コネクタ 581">
          <a:extLst>
            <a:ext uri="{FF2B5EF4-FFF2-40B4-BE49-F238E27FC236}">
              <a16:creationId xmlns:a16="http://schemas.microsoft.com/office/drawing/2014/main" id="{0B243AEF-FBEB-41AC-AAC4-2A62081A36AA}"/>
            </a:ext>
          </a:extLst>
        </xdr:cNvPr>
        <xdr:cNvCxnSpPr/>
      </xdr:nvCxnSpPr>
      <xdr:spPr>
        <a:xfrm>
          <a:off x="19443700" y="931392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132097</xdr:rowOff>
    </xdr:from>
    <xdr:ext cx="469744" cy="259045"/>
    <xdr:sp textlink="">
      <xdr:nvSpPr>
        <xdr:cNvPr id="583" name="【保健センター・保健所】&#10;一人当たり面積平均値テキスト">
          <a:extLst>
            <a:ext uri="{FF2B5EF4-FFF2-40B4-BE49-F238E27FC236}">
              <a16:creationId xmlns:a16="http://schemas.microsoft.com/office/drawing/2014/main" id="{F74ACDF3-9AC2-473F-A08B-DCCD67E395EC}"/>
            </a:ext>
          </a:extLst>
        </xdr:cNvPr>
        <xdr:cNvSpPr txBox="1"/>
      </xdr:nvSpPr>
      <xdr:spPr>
        <a:xfrm>
          <a:off x="19547840" y="101904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109220</xdr:rowOff>
    </xdr:from>
    <xdr:to>
      <xdr:col>116</xdr:col>
      <xdr:colOff>114300</xdr:colOff>
      <xdr:row>62</xdr:row>
      <xdr:rowOff>39370</xdr:rowOff>
    </xdr:to>
    <xdr:sp textlink="">
      <xdr:nvSpPr>
        <xdr:cNvPr id="584" name="フローチャート: 判断 583">
          <a:extLst>
            <a:ext uri="{FF2B5EF4-FFF2-40B4-BE49-F238E27FC236}">
              <a16:creationId xmlns:a16="http://schemas.microsoft.com/office/drawing/2014/main" id="{1E0AE1E5-F06D-41FE-854E-5B2FF3AE26AF}"/>
            </a:ext>
          </a:extLst>
        </xdr:cNvPr>
        <xdr:cNvSpPr/>
      </xdr:nvSpPr>
      <xdr:spPr>
        <a:xfrm>
          <a:off x="19458940" y="103352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127508</xdr:rowOff>
    </xdr:from>
    <xdr:to>
      <xdr:col>112</xdr:col>
      <xdr:colOff>38100</xdr:colOff>
      <xdr:row>62</xdr:row>
      <xdr:rowOff>57658</xdr:rowOff>
    </xdr:to>
    <xdr:sp textlink="">
      <xdr:nvSpPr>
        <xdr:cNvPr id="585" name="フローチャート: 判断 584">
          <a:extLst>
            <a:ext uri="{FF2B5EF4-FFF2-40B4-BE49-F238E27FC236}">
              <a16:creationId xmlns:a16="http://schemas.microsoft.com/office/drawing/2014/main" id="{4B549B94-85AC-4B53-97B1-53791A1D9E3E}"/>
            </a:ext>
          </a:extLst>
        </xdr:cNvPr>
        <xdr:cNvSpPr/>
      </xdr:nvSpPr>
      <xdr:spPr>
        <a:xfrm>
          <a:off x="18735040" y="1035354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60</xdr:row>
      <xdr:rowOff>74185</xdr:rowOff>
    </xdr:from>
    <xdr:ext cx="469744" cy="259045"/>
    <xdr:sp textlink="">
      <xdr:nvSpPr>
        <xdr:cNvPr id="586" name="n_1aveValue【保健センター・保健所】&#10;一人当たり面積">
          <a:extLst>
            <a:ext uri="{FF2B5EF4-FFF2-40B4-BE49-F238E27FC236}">
              <a16:creationId xmlns:a16="http://schemas.microsoft.com/office/drawing/2014/main" id="{84025878-02C1-417F-AA88-217CC47DBEA3}"/>
            </a:ext>
          </a:extLst>
        </xdr:cNvPr>
        <xdr:cNvSpPr txBox="1"/>
      </xdr:nvSpPr>
      <xdr:spPr>
        <a:xfrm>
          <a:off x="18561127" y="10132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61</xdr:row>
      <xdr:rowOff>143510</xdr:rowOff>
    </xdr:from>
    <xdr:to>
      <xdr:col>107</xdr:col>
      <xdr:colOff>101600</xdr:colOff>
      <xdr:row>62</xdr:row>
      <xdr:rowOff>73660</xdr:rowOff>
    </xdr:to>
    <xdr:sp textlink="">
      <xdr:nvSpPr>
        <xdr:cNvPr id="587" name="フローチャート: 判断 586">
          <a:extLst>
            <a:ext uri="{FF2B5EF4-FFF2-40B4-BE49-F238E27FC236}">
              <a16:creationId xmlns:a16="http://schemas.microsoft.com/office/drawing/2014/main" id="{FB636A6A-8095-4D65-BCFD-4F9B318F199A}"/>
            </a:ext>
          </a:extLst>
        </xdr:cNvPr>
        <xdr:cNvSpPr/>
      </xdr:nvSpPr>
      <xdr:spPr>
        <a:xfrm>
          <a:off x="17937480" y="103695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60</xdr:row>
      <xdr:rowOff>90187</xdr:rowOff>
    </xdr:from>
    <xdr:ext cx="469744" cy="259045"/>
    <xdr:sp textlink="">
      <xdr:nvSpPr>
        <xdr:cNvPr id="588" name="n_2aveValue【保健センター・保健所】&#10;一人当たり面積">
          <a:extLst>
            <a:ext uri="{FF2B5EF4-FFF2-40B4-BE49-F238E27FC236}">
              <a16:creationId xmlns:a16="http://schemas.microsoft.com/office/drawing/2014/main" id="{5496BE72-5862-4867-90C8-7CC1D4EA00A0}"/>
            </a:ext>
          </a:extLst>
        </xdr:cNvPr>
        <xdr:cNvSpPr txBox="1"/>
      </xdr:nvSpPr>
      <xdr:spPr>
        <a:xfrm>
          <a:off x="17776267" y="10148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62</xdr:row>
      <xdr:rowOff>45212</xdr:rowOff>
    </xdr:from>
    <xdr:to>
      <xdr:col>102</xdr:col>
      <xdr:colOff>165100</xdr:colOff>
      <xdr:row>62</xdr:row>
      <xdr:rowOff>146812</xdr:rowOff>
    </xdr:to>
    <xdr:sp textlink="">
      <xdr:nvSpPr>
        <xdr:cNvPr id="589" name="フローチャート: 判断 588">
          <a:extLst>
            <a:ext uri="{FF2B5EF4-FFF2-40B4-BE49-F238E27FC236}">
              <a16:creationId xmlns:a16="http://schemas.microsoft.com/office/drawing/2014/main" id="{8B570145-90F7-4DBD-B52F-7B2AD99078D3}"/>
            </a:ext>
          </a:extLst>
        </xdr:cNvPr>
        <xdr:cNvSpPr/>
      </xdr:nvSpPr>
      <xdr:spPr>
        <a:xfrm>
          <a:off x="17162780" y="10438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60</xdr:row>
      <xdr:rowOff>163339</xdr:rowOff>
    </xdr:from>
    <xdr:ext cx="469744" cy="259045"/>
    <xdr:sp textlink="">
      <xdr:nvSpPr>
        <xdr:cNvPr id="590" name="n_3aveValue【保健センター・保健所】&#10;一人当たり面積">
          <a:extLst>
            <a:ext uri="{FF2B5EF4-FFF2-40B4-BE49-F238E27FC236}">
              <a16:creationId xmlns:a16="http://schemas.microsoft.com/office/drawing/2014/main" id="{1D424D6E-0631-4641-B261-3D50843D6BAD}"/>
            </a:ext>
          </a:extLst>
        </xdr:cNvPr>
        <xdr:cNvSpPr txBox="1"/>
      </xdr:nvSpPr>
      <xdr:spPr>
        <a:xfrm>
          <a:off x="17001567" y="102217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62</xdr:row>
      <xdr:rowOff>8636</xdr:rowOff>
    </xdr:from>
    <xdr:to>
      <xdr:col>98</xdr:col>
      <xdr:colOff>38100</xdr:colOff>
      <xdr:row>62</xdr:row>
      <xdr:rowOff>110236</xdr:rowOff>
    </xdr:to>
    <xdr:sp textlink="">
      <xdr:nvSpPr>
        <xdr:cNvPr id="591" name="フローチャート: 判断 590">
          <a:extLst>
            <a:ext uri="{FF2B5EF4-FFF2-40B4-BE49-F238E27FC236}">
              <a16:creationId xmlns:a16="http://schemas.microsoft.com/office/drawing/2014/main" id="{A9E6389E-E6C3-4532-A669-3108DB532E91}"/>
            </a:ext>
          </a:extLst>
        </xdr:cNvPr>
        <xdr:cNvSpPr/>
      </xdr:nvSpPr>
      <xdr:spPr>
        <a:xfrm>
          <a:off x="16388080" y="1040231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133427</xdr:colOff>
      <xdr:row>60</xdr:row>
      <xdr:rowOff>126763</xdr:rowOff>
    </xdr:from>
    <xdr:ext cx="469744" cy="259045"/>
    <xdr:sp textlink="">
      <xdr:nvSpPr>
        <xdr:cNvPr id="592" name="n_4aveValue【保健センター・保健所】&#10;一人当たり面積">
          <a:extLst>
            <a:ext uri="{FF2B5EF4-FFF2-40B4-BE49-F238E27FC236}">
              <a16:creationId xmlns:a16="http://schemas.microsoft.com/office/drawing/2014/main" id="{4E0DB765-C5A9-4F60-92BC-08745B924FD3}"/>
            </a:ext>
          </a:extLst>
        </xdr:cNvPr>
        <xdr:cNvSpPr txBox="1"/>
      </xdr:nvSpPr>
      <xdr:spPr>
        <a:xfrm>
          <a:off x="16226867" y="10185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textlink="">
      <xdr:nvSpPr>
        <xdr:cNvPr id="593" name="テキスト ボックス 592">
          <a:extLst>
            <a:ext uri="{FF2B5EF4-FFF2-40B4-BE49-F238E27FC236}">
              <a16:creationId xmlns:a16="http://schemas.microsoft.com/office/drawing/2014/main" id="{36BD6109-8038-4469-AABA-5A46FB99B858}"/>
            </a:ext>
          </a:extLst>
        </xdr:cNvPr>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textlink="">
      <xdr:nvSpPr>
        <xdr:cNvPr id="594" name="テキスト ボックス 593">
          <a:extLst>
            <a:ext uri="{FF2B5EF4-FFF2-40B4-BE49-F238E27FC236}">
              <a16:creationId xmlns:a16="http://schemas.microsoft.com/office/drawing/2014/main" id="{B082D052-E67D-4E91-9488-67AB4B88F953}"/>
            </a:ext>
          </a:extLst>
        </xdr:cNvPr>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textlink="">
      <xdr:nvSpPr>
        <xdr:cNvPr id="595" name="テキスト ボックス 594">
          <a:extLst>
            <a:ext uri="{FF2B5EF4-FFF2-40B4-BE49-F238E27FC236}">
              <a16:creationId xmlns:a16="http://schemas.microsoft.com/office/drawing/2014/main" id="{89D8F45C-93C8-4D04-B734-B8D6B8D1510C}"/>
            </a:ext>
          </a:extLst>
        </xdr:cNvPr>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textlink="">
      <xdr:nvSpPr>
        <xdr:cNvPr id="596" name="テキスト ボックス 595">
          <a:extLst>
            <a:ext uri="{FF2B5EF4-FFF2-40B4-BE49-F238E27FC236}">
              <a16:creationId xmlns:a16="http://schemas.microsoft.com/office/drawing/2014/main" id="{B8B6BDCD-BF78-4160-BC27-96B2FBEAE681}"/>
            </a:ext>
          </a:extLst>
        </xdr:cNvPr>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textlink="">
      <xdr:nvSpPr>
        <xdr:cNvPr id="597" name="テキスト ボックス 596">
          <a:extLst>
            <a:ext uri="{FF2B5EF4-FFF2-40B4-BE49-F238E27FC236}">
              <a16:creationId xmlns:a16="http://schemas.microsoft.com/office/drawing/2014/main" id="{F3B5299C-A98A-481E-A633-3D283AA2B0BB}"/>
            </a:ext>
          </a:extLst>
        </xdr:cNvPr>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120650</xdr:rowOff>
    </xdr:from>
    <xdr:to>
      <xdr:col>116</xdr:col>
      <xdr:colOff>114300</xdr:colOff>
      <xdr:row>63</xdr:row>
      <xdr:rowOff>50800</xdr:rowOff>
    </xdr:to>
    <xdr:sp textlink="">
      <xdr:nvSpPr>
        <xdr:cNvPr id="598" name="楕円 597">
          <a:extLst>
            <a:ext uri="{FF2B5EF4-FFF2-40B4-BE49-F238E27FC236}">
              <a16:creationId xmlns:a16="http://schemas.microsoft.com/office/drawing/2014/main" id="{7F0E3F71-2650-43FB-B9DD-AFC47ACF0BBE}"/>
            </a:ext>
          </a:extLst>
        </xdr:cNvPr>
        <xdr:cNvSpPr/>
      </xdr:nvSpPr>
      <xdr:spPr>
        <a:xfrm>
          <a:off x="19458940" y="1051433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35577</xdr:rowOff>
    </xdr:from>
    <xdr:ext cx="469744" cy="259045"/>
    <xdr:sp textlink="">
      <xdr:nvSpPr>
        <xdr:cNvPr id="599" name="【保健センター・保健所】&#10;一人当たり面積該当値テキスト">
          <a:extLst>
            <a:ext uri="{FF2B5EF4-FFF2-40B4-BE49-F238E27FC236}">
              <a16:creationId xmlns:a16="http://schemas.microsoft.com/office/drawing/2014/main" id="{8A1CB967-AB91-4DD4-8F6E-05D3EBDFD42B}"/>
            </a:ext>
          </a:extLst>
        </xdr:cNvPr>
        <xdr:cNvSpPr txBox="1"/>
      </xdr:nvSpPr>
      <xdr:spPr>
        <a:xfrm>
          <a:off x="19547840" y="10429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122936</xdr:rowOff>
    </xdr:from>
    <xdr:to>
      <xdr:col>112</xdr:col>
      <xdr:colOff>38100</xdr:colOff>
      <xdr:row>63</xdr:row>
      <xdr:rowOff>53086</xdr:rowOff>
    </xdr:to>
    <xdr:sp textlink="">
      <xdr:nvSpPr>
        <xdr:cNvPr id="600" name="楕円 599">
          <a:extLst>
            <a:ext uri="{FF2B5EF4-FFF2-40B4-BE49-F238E27FC236}">
              <a16:creationId xmlns:a16="http://schemas.microsoft.com/office/drawing/2014/main" id="{CB5A17BF-A625-4857-B73D-2C00133DB733}"/>
            </a:ext>
          </a:extLst>
        </xdr:cNvPr>
        <xdr:cNvSpPr/>
      </xdr:nvSpPr>
      <xdr:spPr>
        <a:xfrm>
          <a:off x="18735040" y="1051661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0</xdr:rowOff>
    </xdr:from>
    <xdr:to>
      <xdr:col>116</xdr:col>
      <xdr:colOff>63500</xdr:colOff>
      <xdr:row>63</xdr:row>
      <xdr:rowOff>2286</xdr:rowOff>
    </xdr:to>
    <xdr:cxnSp macro="">
      <xdr:nvCxnSpPr>
        <xdr:cNvPr id="601" name="直線コネクタ 600">
          <a:extLst>
            <a:ext uri="{FF2B5EF4-FFF2-40B4-BE49-F238E27FC236}">
              <a16:creationId xmlns:a16="http://schemas.microsoft.com/office/drawing/2014/main" id="{7E8A8C60-7928-4722-A2ED-8323599A3A87}"/>
            </a:ext>
          </a:extLst>
        </xdr:cNvPr>
        <xdr:cNvCxnSpPr/>
      </xdr:nvCxnSpPr>
      <xdr:spPr>
        <a:xfrm flipV="1">
          <a:off x="18778220" y="10561320"/>
          <a:ext cx="73152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125222</xdr:rowOff>
    </xdr:from>
    <xdr:to>
      <xdr:col>107</xdr:col>
      <xdr:colOff>101600</xdr:colOff>
      <xdr:row>63</xdr:row>
      <xdr:rowOff>55372</xdr:rowOff>
    </xdr:to>
    <xdr:sp textlink="">
      <xdr:nvSpPr>
        <xdr:cNvPr id="602" name="楕円 601">
          <a:extLst>
            <a:ext uri="{FF2B5EF4-FFF2-40B4-BE49-F238E27FC236}">
              <a16:creationId xmlns:a16="http://schemas.microsoft.com/office/drawing/2014/main" id="{165CAB54-E8DF-44C9-B9FF-5AF1ACD7CF08}"/>
            </a:ext>
          </a:extLst>
        </xdr:cNvPr>
        <xdr:cNvSpPr/>
      </xdr:nvSpPr>
      <xdr:spPr>
        <a:xfrm>
          <a:off x="17937480" y="1051890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2286</xdr:rowOff>
    </xdr:from>
    <xdr:to>
      <xdr:col>111</xdr:col>
      <xdr:colOff>177800</xdr:colOff>
      <xdr:row>63</xdr:row>
      <xdr:rowOff>4572</xdr:rowOff>
    </xdr:to>
    <xdr:cxnSp macro="">
      <xdr:nvCxnSpPr>
        <xdr:cNvPr id="603" name="直線コネクタ 602">
          <a:extLst>
            <a:ext uri="{FF2B5EF4-FFF2-40B4-BE49-F238E27FC236}">
              <a16:creationId xmlns:a16="http://schemas.microsoft.com/office/drawing/2014/main" id="{93AD5FA3-579E-4B4C-B583-2D958CBC7606}"/>
            </a:ext>
          </a:extLst>
        </xdr:cNvPr>
        <xdr:cNvCxnSpPr/>
      </xdr:nvCxnSpPr>
      <xdr:spPr>
        <a:xfrm flipV="1">
          <a:off x="17988280" y="10563606"/>
          <a:ext cx="78994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129794</xdr:rowOff>
    </xdr:from>
    <xdr:to>
      <xdr:col>102</xdr:col>
      <xdr:colOff>165100</xdr:colOff>
      <xdr:row>63</xdr:row>
      <xdr:rowOff>59944</xdr:rowOff>
    </xdr:to>
    <xdr:sp textlink="">
      <xdr:nvSpPr>
        <xdr:cNvPr id="604" name="楕円 603">
          <a:extLst>
            <a:ext uri="{FF2B5EF4-FFF2-40B4-BE49-F238E27FC236}">
              <a16:creationId xmlns:a16="http://schemas.microsoft.com/office/drawing/2014/main" id="{68C91B7E-0D8E-41EE-A561-51D8A1E1E955}"/>
            </a:ext>
          </a:extLst>
        </xdr:cNvPr>
        <xdr:cNvSpPr/>
      </xdr:nvSpPr>
      <xdr:spPr>
        <a:xfrm>
          <a:off x="17162780" y="1052347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4572</xdr:rowOff>
    </xdr:from>
    <xdr:to>
      <xdr:col>107</xdr:col>
      <xdr:colOff>50800</xdr:colOff>
      <xdr:row>63</xdr:row>
      <xdr:rowOff>9144</xdr:rowOff>
    </xdr:to>
    <xdr:cxnSp macro="">
      <xdr:nvCxnSpPr>
        <xdr:cNvPr id="605" name="直線コネクタ 604">
          <a:extLst>
            <a:ext uri="{FF2B5EF4-FFF2-40B4-BE49-F238E27FC236}">
              <a16:creationId xmlns:a16="http://schemas.microsoft.com/office/drawing/2014/main" id="{C876D34A-D868-4CEF-B95D-A0992D693A10}"/>
            </a:ext>
          </a:extLst>
        </xdr:cNvPr>
        <xdr:cNvCxnSpPr/>
      </xdr:nvCxnSpPr>
      <xdr:spPr>
        <a:xfrm flipV="1">
          <a:off x="17213580" y="10565892"/>
          <a:ext cx="7747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132080</xdr:rowOff>
    </xdr:from>
    <xdr:to>
      <xdr:col>98</xdr:col>
      <xdr:colOff>38100</xdr:colOff>
      <xdr:row>63</xdr:row>
      <xdr:rowOff>62230</xdr:rowOff>
    </xdr:to>
    <xdr:sp textlink="">
      <xdr:nvSpPr>
        <xdr:cNvPr id="606" name="楕円 605">
          <a:extLst>
            <a:ext uri="{FF2B5EF4-FFF2-40B4-BE49-F238E27FC236}">
              <a16:creationId xmlns:a16="http://schemas.microsoft.com/office/drawing/2014/main" id="{B3471709-F2B7-4F14-9812-D4F6375BC8B5}"/>
            </a:ext>
          </a:extLst>
        </xdr:cNvPr>
        <xdr:cNvSpPr/>
      </xdr:nvSpPr>
      <xdr:spPr>
        <a:xfrm>
          <a:off x="16388080" y="1052576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9144</xdr:rowOff>
    </xdr:from>
    <xdr:to>
      <xdr:col>102</xdr:col>
      <xdr:colOff>114300</xdr:colOff>
      <xdr:row>63</xdr:row>
      <xdr:rowOff>11430</xdr:rowOff>
    </xdr:to>
    <xdr:cxnSp macro="">
      <xdr:nvCxnSpPr>
        <xdr:cNvPr id="607" name="直線コネクタ 606">
          <a:extLst>
            <a:ext uri="{FF2B5EF4-FFF2-40B4-BE49-F238E27FC236}">
              <a16:creationId xmlns:a16="http://schemas.microsoft.com/office/drawing/2014/main" id="{359B092F-43A0-42B6-9C09-8ABAE5BD7F04}"/>
            </a:ext>
          </a:extLst>
        </xdr:cNvPr>
        <xdr:cNvCxnSpPr/>
      </xdr:nvCxnSpPr>
      <xdr:spPr>
        <a:xfrm flipV="1">
          <a:off x="16431260" y="10570464"/>
          <a:ext cx="78232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44213</xdr:rowOff>
    </xdr:from>
    <xdr:ext cx="469744" cy="259045"/>
    <xdr:sp textlink="">
      <xdr:nvSpPr>
        <xdr:cNvPr id="608" name="n_1mainValue【保健センター・保健所】&#10;一人当たり面積">
          <a:extLst>
            <a:ext uri="{FF2B5EF4-FFF2-40B4-BE49-F238E27FC236}">
              <a16:creationId xmlns:a16="http://schemas.microsoft.com/office/drawing/2014/main" id="{1EBD060C-0343-4ACC-96E9-35D292C240DB}"/>
            </a:ext>
          </a:extLst>
        </xdr:cNvPr>
        <xdr:cNvSpPr txBox="1"/>
      </xdr:nvSpPr>
      <xdr:spPr>
        <a:xfrm>
          <a:off x="18561127" y="106055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46499</xdr:rowOff>
    </xdr:from>
    <xdr:ext cx="469744" cy="259045"/>
    <xdr:sp textlink="">
      <xdr:nvSpPr>
        <xdr:cNvPr id="609" name="n_2mainValue【保健センター・保健所】&#10;一人当たり面積">
          <a:extLst>
            <a:ext uri="{FF2B5EF4-FFF2-40B4-BE49-F238E27FC236}">
              <a16:creationId xmlns:a16="http://schemas.microsoft.com/office/drawing/2014/main" id="{B874F5C4-3B70-42E4-A260-E04C6728A4F0}"/>
            </a:ext>
          </a:extLst>
        </xdr:cNvPr>
        <xdr:cNvSpPr txBox="1"/>
      </xdr:nvSpPr>
      <xdr:spPr>
        <a:xfrm>
          <a:off x="17776267" y="106078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51071</xdr:rowOff>
    </xdr:from>
    <xdr:ext cx="469744" cy="259045"/>
    <xdr:sp textlink="">
      <xdr:nvSpPr>
        <xdr:cNvPr id="610" name="n_3mainValue【保健センター・保健所】&#10;一人当たり面積">
          <a:extLst>
            <a:ext uri="{FF2B5EF4-FFF2-40B4-BE49-F238E27FC236}">
              <a16:creationId xmlns:a16="http://schemas.microsoft.com/office/drawing/2014/main" id="{309A16F1-6444-460A-A639-739B528FF968}"/>
            </a:ext>
          </a:extLst>
        </xdr:cNvPr>
        <xdr:cNvSpPr txBox="1"/>
      </xdr:nvSpPr>
      <xdr:spPr>
        <a:xfrm>
          <a:off x="17001567" y="10612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53357</xdr:rowOff>
    </xdr:from>
    <xdr:ext cx="469744" cy="259045"/>
    <xdr:sp textlink="">
      <xdr:nvSpPr>
        <xdr:cNvPr id="611" name="n_4mainValue【保健センター・保健所】&#10;一人当たり面積">
          <a:extLst>
            <a:ext uri="{FF2B5EF4-FFF2-40B4-BE49-F238E27FC236}">
              <a16:creationId xmlns:a16="http://schemas.microsoft.com/office/drawing/2014/main" id="{FFCE9C67-C254-4435-BB6A-059F8C0821AB}"/>
            </a:ext>
          </a:extLst>
        </xdr:cNvPr>
        <xdr:cNvSpPr txBox="1"/>
      </xdr:nvSpPr>
      <xdr:spPr>
        <a:xfrm>
          <a:off x="16226867" y="10614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textlink="">
      <xdr:nvSpPr>
        <xdr:cNvPr id="612" name="正方形/長方形 611">
          <a:extLst>
            <a:ext uri="{FF2B5EF4-FFF2-40B4-BE49-F238E27FC236}">
              <a16:creationId xmlns:a16="http://schemas.microsoft.com/office/drawing/2014/main" id="{FE3AC15D-02D4-4C1E-9C30-8201DB0E7F54}"/>
            </a:ext>
          </a:extLst>
        </xdr:cNvPr>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textlink="">
      <xdr:nvSpPr>
        <xdr:cNvPr id="613" name="正方形/長方形 612">
          <a:extLst>
            <a:ext uri="{FF2B5EF4-FFF2-40B4-BE49-F238E27FC236}">
              <a16:creationId xmlns:a16="http://schemas.microsoft.com/office/drawing/2014/main" id="{C01141AB-3329-4F8C-AC14-0318F9939D07}"/>
            </a:ext>
          </a:extLst>
        </xdr:cNvPr>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textlink="">
      <xdr:nvSpPr>
        <xdr:cNvPr id="614" name="正方形/長方形 613">
          <a:extLst>
            <a:ext uri="{FF2B5EF4-FFF2-40B4-BE49-F238E27FC236}">
              <a16:creationId xmlns:a16="http://schemas.microsoft.com/office/drawing/2014/main" id="{B28A915A-D722-491D-9FA3-DE00CFC95176}"/>
            </a:ext>
          </a:extLst>
        </xdr:cNvPr>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textlink="">
      <xdr:nvSpPr>
        <xdr:cNvPr id="615" name="正方形/長方形 614">
          <a:extLst>
            <a:ext uri="{FF2B5EF4-FFF2-40B4-BE49-F238E27FC236}">
              <a16:creationId xmlns:a16="http://schemas.microsoft.com/office/drawing/2014/main" id="{FF654123-AD63-4492-960E-FE6325A483D4}"/>
            </a:ext>
          </a:extLst>
        </xdr:cNvPr>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textlink="">
      <xdr:nvSpPr>
        <xdr:cNvPr id="616" name="正方形/長方形 615">
          <a:extLst>
            <a:ext uri="{FF2B5EF4-FFF2-40B4-BE49-F238E27FC236}">
              <a16:creationId xmlns:a16="http://schemas.microsoft.com/office/drawing/2014/main" id="{17EA7BD2-A75A-4A77-B087-F1C4F80BA181}"/>
            </a:ext>
          </a:extLst>
        </xdr:cNvPr>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textlink="">
      <xdr:nvSpPr>
        <xdr:cNvPr id="617" name="正方形/長方形 616">
          <a:extLst>
            <a:ext uri="{FF2B5EF4-FFF2-40B4-BE49-F238E27FC236}">
              <a16:creationId xmlns:a16="http://schemas.microsoft.com/office/drawing/2014/main" id="{D33DD8F6-E379-47A0-959C-8DD9FC2AEE11}"/>
            </a:ext>
          </a:extLst>
        </xdr:cNvPr>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73</xdr:row>
      <xdr:rowOff>158750</xdr:rowOff>
    </xdr:from>
    <xdr:to>
      <xdr:col>85</xdr:col>
      <xdr:colOff>63500</xdr:colOff>
      <xdr:row>75</xdr:row>
      <xdr:rowOff>69850</xdr:rowOff>
    </xdr:to>
    <xdr:sp textlink="">
      <xdr:nvSpPr>
        <xdr:cNvPr id="618" name="正方形/長方形 617">
          <a:extLst>
            <a:ext uri="{FF2B5EF4-FFF2-40B4-BE49-F238E27FC236}">
              <a16:creationId xmlns:a16="http://schemas.microsoft.com/office/drawing/2014/main" id="{87C776DE-AD3F-411B-8BE7-883D68742713}"/>
            </a:ext>
          </a:extLst>
        </xdr:cNvPr>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textlink="">
      <xdr:nvSpPr>
        <xdr:cNvPr id="619" name="正方形/長方形 618">
          <a:extLst>
            <a:ext uri="{FF2B5EF4-FFF2-40B4-BE49-F238E27FC236}">
              <a16:creationId xmlns:a16="http://schemas.microsoft.com/office/drawing/2014/main" id="{D400F2B0-6248-45AD-A22E-90259A8B08C4}"/>
            </a:ext>
          </a:extLst>
        </xdr:cNvPr>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textlink="">
      <xdr:nvSpPr>
        <xdr:cNvPr id="620" name="テキスト ボックス 619">
          <a:extLst>
            <a:ext uri="{FF2B5EF4-FFF2-40B4-BE49-F238E27FC236}">
              <a16:creationId xmlns:a16="http://schemas.microsoft.com/office/drawing/2014/main" id="{629D8B98-12F0-4F5D-9E56-649DA9563775}"/>
            </a:ext>
          </a:extLst>
        </xdr:cNvPr>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1" name="直線コネクタ 620">
          <a:extLst>
            <a:ext uri="{FF2B5EF4-FFF2-40B4-BE49-F238E27FC236}">
              <a16:creationId xmlns:a16="http://schemas.microsoft.com/office/drawing/2014/main" id="{2E7B0D05-BE66-4B1C-96E9-6CE8A3D37E15}"/>
            </a:ext>
          </a:extLst>
        </xdr:cNvPr>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textlink="">
      <xdr:nvSpPr>
        <xdr:cNvPr id="622" name="テキスト ボックス 621">
          <a:extLst>
            <a:ext uri="{FF2B5EF4-FFF2-40B4-BE49-F238E27FC236}">
              <a16:creationId xmlns:a16="http://schemas.microsoft.com/office/drawing/2014/main" id="{129B7A7A-830B-4545-81AC-7398DC2799A8}"/>
            </a:ext>
          </a:extLst>
        </xdr:cNvPr>
        <xdr:cNvSpPr txBox="1"/>
      </xdr:nvSpPr>
      <xdr:spPr>
        <a:xfrm>
          <a:off x="10561501" y="147624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23" name="直線コネクタ 622">
          <a:extLst>
            <a:ext uri="{FF2B5EF4-FFF2-40B4-BE49-F238E27FC236}">
              <a16:creationId xmlns:a16="http://schemas.microsoft.com/office/drawing/2014/main" id="{1B9C12F5-673A-480B-8932-2E3CBDE6AD64}"/>
            </a:ext>
          </a:extLst>
        </xdr:cNvPr>
        <xdr:cNvCxnSpPr/>
      </xdr:nvCxnSpPr>
      <xdr:spPr>
        <a:xfrm>
          <a:off x="10960100" y="145313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textlink="">
      <xdr:nvSpPr>
        <xdr:cNvPr id="624" name="テキスト ボックス 623">
          <a:extLst>
            <a:ext uri="{FF2B5EF4-FFF2-40B4-BE49-F238E27FC236}">
              <a16:creationId xmlns:a16="http://schemas.microsoft.com/office/drawing/2014/main" id="{B32B5939-049E-47B2-9F12-7242838DCB4F}"/>
            </a:ext>
          </a:extLst>
        </xdr:cNvPr>
        <xdr:cNvSpPr txBox="1"/>
      </xdr:nvSpPr>
      <xdr:spPr>
        <a:xfrm>
          <a:off x="105615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25" name="直線コネクタ 624">
          <a:extLst>
            <a:ext uri="{FF2B5EF4-FFF2-40B4-BE49-F238E27FC236}">
              <a16:creationId xmlns:a16="http://schemas.microsoft.com/office/drawing/2014/main" id="{4F4F440A-BD62-4116-A0BF-FE24B2C87B6E}"/>
            </a:ext>
          </a:extLst>
        </xdr:cNvPr>
        <xdr:cNvCxnSpPr/>
      </xdr:nvCxnSpPr>
      <xdr:spPr>
        <a:xfrm>
          <a:off x="10960100" y="141579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textlink="">
      <xdr:nvSpPr>
        <xdr:cNvPr id="626" name="テキスト ボックス 625">
          <a:extLst>
            <a:ext uri="{FF2B5EF4-FFF2-40B4-BE49-F238E27FC236}">
              <a16:creationId xmlns:a16="http://schemas.microsoft.com/office/drawing/2014/main" id="{5FC2DD2E-E921-4965-A00B-7A79C2DECBE5}"/>
            </a:ext>
          </a:extLst>
        </xdr:cNvPr>
        <xdr:cNvSpPr txBox="1"/>
      </xdr:nvSpPr>
      <xdr:spPr>
        <a:xfrm>
          <a:off x="1060276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27" name="直線コネクタ 626">
          <a:extLst>
            <a:ext uri="{FF2B5EF4-FFF2-40B4-BE49-F238E27FC236}">
              <a16:creationId xmlns:a16="http://schemas.microsoft.com/office/drawing/2014/main" id="{A9C7466F-E0B3-42D0-B3C6-99C7B8C684B4}"/>
            </a:ext>
          </a:extLst>
        </xdr:cNvPr>
        <xdr:cNvCxnSpPr/>
      </xdr:nvCxnSpPr>
      <xdr:spPr>
        <a:xfrm>
          <a:off x="10960100" y="137845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textlink="">
      <xdr:nvSpPr>
        <xdr:cNvPr id="628" name="テキスト ボックス 627">
          <a:extLst>
            <a:ext uri="{FF2B5EF4-FFF2-40B4-BE49-F238E27FC236}">
              <a16:creationId xmlns:a16="http://schemas.microsoft.com/office/drawing/2014/main" id="{1A6708E8-4722-4886-897C-7008F9D9FDFF}"/>
            </a:ext>
          </a:extLst>
        </xdr:cNvPr>
        <xdr:cNvSpPr txBox="1"/>
      </xdr:nvSpPr>
      <xdr:spPr>
        <a:xfrm>
          <a:off x="1060276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29" name="直線コネクタ 628">
          <a:extLst>
            <a:ext uri="{FF2B5EF4-FFF2-40B4-BE49-F238E27FC236}">
              <a16:creationId xmlns:a16="http://schemas.microsoft.com/office/drawing/2014/main" id="{2B7EFCCC-11AE-4F5D-8BC0-6694E1D1962D}"/>
            </a:ext>
          </a:extLst>
        </xdr:cNvPr>
        <xdr:cNvCxnSpPr/>
      </xdr:nvCxnSpPr>
      <xdr:spPr>
        <a:xfrm>
          <a:off x="10960100" y="134112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textlink="">
      <xdr:nvSpPr>
        <xdr:cNvPr id="630" name="テキスト ボックス 629">
          <a:extLst>
            <a:ext uri="{FF2B5EF4-FFF2-40B4-BE49-F238E27FC236}">
              <a16:creationId xmlns:a16="http://schemas.microsoft.com/office/drawing/2014/main" id="{DF647EFF-4DCE-40E5-811F-D00889D09E3F}"/>
            </a:ext>
          </a:extLst>
        </xdr:cNvPr>
        <xdr:cNvSpPr txBox="1"/>
      </xdr:nvSpPr>
      <xdr:spPr>
        <a:xfrm>
          <a:off x="1060276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31" name="直線コネクタ 630">
          <a:extLst>
            <a:ext uri="{FF2B5EF4-FFF2-40B4-BE49-F238E27FC236}">
              <a16:creationId xmlns:a16="http://schemas.microsoft.com/office/drawing/2014/main" id="{EA7DC74F-283D-4BAE-98D4-A4A51CA91BFA}"/>
            </a:ext>
          </a:extLst>
        </xdr:cNvPr>
        <xdr:cNvCxnSpPr/>
      </xdr:nvCxnSpPr>
      <xdr:spPr>
        <a:xfrm>
          <a:off x="10960100" y="130416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textlink="">
      <xdr:nvSpPr>
        <xdr:cNvPr id="632" name="テキスト ボックス 631">
          <a:extLst>
            <a:ext uri="{FF2B5EF4-FFF2-40B4-BE49-F238E27FC236}">
              <a16:creationId xmlns:a16="http://schemas.microsoft.com/office/drawing/2014/main" id="{3AB6130E-2996-4DF3-906D-84E00010F61F}"/>
            </a:ext>
          </a:extLst>
        </xdr:cNvPr>
        <xdr:cNvSpPr txBox="1"/>
      </xdr:nvSpPr>
      <xdr:spPr>
        <a:xfrm>
          <a:off x="10602761" y="129032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33" name="直線コネクタ 632">
          <a:extLst>
            <a:ext uri="{FF2B5EF4-FFF2-40B4-BE49-F238E27FC236}">
              <a16:creationId xmlns:a16="http://schemas.microsoft.com/office/drawing/2014/main" id="{E692C227-92CE-42D6-B3BB-7045EF1DA040}"/>
            </a:ext>
          </a:extLst>
        </xdr:cNvPr>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textlink="">
      <xdr:nvSpPr>
        <xdr:cNvPr id="634" name="テキスト ボックス 633">
          <a:extLst>
            <a:ext uri="{FF2B5EF4-FFF2-40B4-BE49-F238E27FC236}">
              <a16:creationId xmlns:a16="http://schemas.microsoft.com/office/drawing/2014/main" id="{41BC14EE-7E2D-42DB-A263-0D414AD3698D}"/>
            </a:ext>
          </a:extLst>
        </xdr:cNvPr>
        <xdr:cNvSpPr txBox="1"/>
      </xdr:nvSpPr>
      <xdr:spPr>
        <a:xfrm>
          <a:off x="10666881" y="1252983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textlink="">
      <xdr:nvSpPr>
        <xdr:cNvPr id="635" name="【消防施設】&#10;有形固定資産減価償却率グラフ枠">
          <a:extLst>
            <a:ext uri="{FF2B5EF4-FFF2-40B4-BE49-F238E27FC236}">
              <a16:creationId xmlns:a16="http://schemas.microsoft.com/office/drawing/2014/main" id="{C680FCB5-2217-4425-9564-C383E2785494}"/>
            </a:ext>
          </a:extLst>
        </xdr:cNvPr>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57150</xdr:rowOff>
    </xdr:from>
    <xdr:to>
      <xdr:col>85</xdr:col>
      <xdr:colOff>126364</xdr:colOff>
      <xdr:row>86</xdr:row>
      <xdr:rowOff>89536</xdr:rowOff>
    </xdr:to>
    <xdr:cxnSp macro="">
      <xdr:nvCxnSpPr>
        <xdr:cNvPr id="636" name="直線コネクタ 635">
          <a:extLst>
            <a:ext uri="{FF2B5EF4-FFF2-40B4-BE49-F238E27FC236}">
              <a16:creationId xmlns:a16="http://schemas.microsoft.com/office/drawing/2014/main" id="{E90AA3AF-5FCE-4105-8FB9-51772BF9EC25}"/>
            </a:ext>
          </a:extLst>
        </xdr:cNvPr>
        <xdr:cNvCxnSpPr/>
      </xdr:nvCxnSpPr>
      <xdr:spPr>
        <a:xfrm flipV="1">
          <a:off x="14375764" y="12965430"/>
          <a:ext cx="0" cy="15411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93363</xdr:rowOff>
    </xdr:from>
    <xdr:ext cx="405111" cy="259045"/>
    <xdr:sp textlink="">
      <xdr:nvSpPr>
        <xdr:cNvPr id="637" name="【消防施設】&#10;有形固定資産減価償却率最小値テキスト">
          <a:extLst>
            <a:ext uri="{FF2B5EF4-FFF2-40B4-BE49-F238E27FC236}">
              <a16:creationId xmlns:a16="http://schemas.microsoft.com/office/drawing/2014/main" id="{EE1FF874-5493-4CB5-9D41-0562A0222F3E}"/>
            </a:ext>
          </a:extLst>
        </xdr:cNvPr>
        <xdr:cNvSpPr txBox="1"/>
      </xdr:nvSpPr>
      <xdr:spPr>
        <a:xfrm>
          <a:off x="14414500" y="145104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89536</xdr:rowOff>
    </xdr:from>
    <xdr:to>
      <xdr:col>86</xdr:col>
      <xdr:colOff>25400</xdr:colOff>
      <xdr:row>86</xdr:row>
      <xdr:rowOff>89536</xdr:rowOff>
    </xdr:to>
    <xdr:cxnSp macro="">
      <xdr:nvCxnSpPr>
        <xdr:cNvPr id="638" name="直線コネクタ 637">
          <a:extLst>
            <a:ext uri="{FF2B5EF4-FFF2-40B4-BE49-F238E27FC236}">
              <a16:creationId xmlns:a16="http://schemas.microsoft.com/office/drawing/2014/main" id="{4C8AEFD3-545C-44AE-9A5F-70563B924B67}"/>
            </a:ext>
          </a:extLst>
        </xdr:cNvPr>
        <xdr:cNvCxnSpPr/>
      </xdr:nvCxnSpPr>
      <xdr:spPr>
        <a:xfrm>
          <a:off x="14287500" y="1450657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3827</xdr:rowOff>
    </xdr:from>
    <xdr:ext cx="405111" cy="259045"/>
    <xdr:sp textlink="">
      <xdr:nvSpPr>
        <xdr:cNvPr id="639" name="【消防施設】&#10;有形固定資産減価償却率最大値テキスト">
          <a:extLst>
            <a:ext uri="{FF2B5EF4-FFF2-40B4-BE49-F238E27FC236}">
              <a16:creationId xmlns:a16="http://schemas.microsoft.com/office/drawing/2014/main" id="{8D8B6486-252C-4E6D-B592-CCD7128BF0AB}"/>
            </a:ext>
          </a:extLst>
        </xdr:cNvPr>
        <xdr:cNvSpPr txBox="1"/>
      </xdr:nvSpPr>
      <xdr:spPr>
        <a:xfrm>
          <a:off x="14414500" y="12744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57150</xdr:rowOff>
    </xdr:from>
    <xdr:to>
      <xdr:col>86</xdr:col>
      <xdr:colOff>25400</xdr:colOff>
      <xdr:row>77</xdr:row>
      <xdr:rowOff>57150</xdr:rowOff>
    </xdr:to>
    <xdr:cxnSp macro="">
      <xdr:nvCxnSpPr>
        <xdr:cNvPr id="640" name="直線コネクタ 639">
          <a:extLst>
            <a:ext uri="{FF2B5EF4-FFF2-40B4-BE49-F238E27FC236}">
              <a16:creationId xmlns:a16="http://schemas.microsoft.com/office/drawing/2014/main" id="{62BED084-97DB-4B34-A036-167FA8935097}"/>
            </a:ext>
          </a:extLst>
        </xdr:cNvPr>
        <xdr:cNvCxnSpPr/>
      </xdr:nvCxnSpPr>
      <xdr:spPr>
        <a:xfrm>
          <a:off x="14287500" y="129654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130191</xdr:rowOff>
    </xdr:from>
    <xdr:ext cx="405111" cy="259045"/>
    <xdr:sp textlink="">
      <xdr:nvSpPr>
        <xdr:cNvPr id="641" name="【消防施設】&#10;有形固定資産減価償却率平均値テキスト">
          <a:extLst>
            <a:ext uri="{FF2B5EF4-FFF2-40B4-BE49-F238E27FC236}">
              <a16:creationId xmlns:a16="http://schemas.microsoft.com/office/drawing/2014/main" id="{F2BCF092-D235-40AD-8BEE-F8A81987402D}"/>
            </a:ext>
          </a:extLst>
        </xdr:cNvPr>
        <xdr:cNvSpPr txBox="1"/>
      </xdr:nvSpPr>
      <xdr:spPr>
        <a:xfrm>
          <a:off x="14414500" y="1354139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107314</xdr:rowOff>
    </xdr:from>
    <xdr:to>
      <xdr:col>85</xdr:col>
      <xdr:colOff>177800</xdr:colOff>
      <xdr:row>82</xdr:row>
      <xdr:rowOff>37464</xdr:rowOff>
    </xdr:to>
    <xdr:sp textlink="">
      <xdr:nvSpPr>
        <xdr:cNvPr id="642" name="フローチャート: 判断 641">
          <a:extLst>
            <a:ext uri="{FF2B5EF4-FFF2-40B4-BE49-F238E27FC236}">
              <a16:creationId xmlns:a16="http://schemas.microsoft.com/office/drawing/2014/main" id="{A884C6E0-8CD7-4121-8AF1-625A88988D28}"/>
            </a:ext>
          </a:extLst>
        </xdr:cNvPr>
        <xdr:cNvSpPr/>
      </xdr:nvSpPr>
      <xdr:spPr>
        <a:xfrm>
          <a:off x="14325600" y="13686154"/>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149225</xdr:rowOff>
    </xdr:from>
    <xdr:to>
      <xdr:col>81</xdr:col>
      <xdr:colOff>101600</xdr:colOff>
      <xdr:row>82</xdr:row>
      <xdr:rowOff>79375</xdr:rowOff>
    </xdr:to>
    <xdr:sp textlink="">
      <xdr:nvSpPr>
        <xdr:cNvPr id="643" name="フローチャート: 判断 642">
          <a:extLst>
            <a:ext uri="{FF2B5EF4-FFF2-40B4-BE49-F238E27FC236}">
              <a16:creationId xmlns:a16="http://schemas.microsoft.com/office/drawing/2014/main" id="{3B143C28-2B3F-4137-910A-5B60B378FFC6}"/>
            </a:ext>
          </a:extLst>
        </xdr:cNvPr>
        <xdr:cNvSpPr/>
      </xdr:nvSpPr>
      <xdr:spPr>
        <a:xfrm>
          <a:off x="13578840" y="1372806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82</xdr:row>
      <xdr:rowOff>70502</xdr:rowOff>
    </xdr:from>
    <xdr:ext cx="405111" cy="259045"/>
    <xdr:sp textlink="">
      <xdr:nvSpPr>
        <xdr:cNvPr id="644" name="n_1aveValue【消防施設】&#10;有形固定資産減価償却率">
          <a:extLst>
            <a:ext uri="{FF2B5EF4-FFF2-40B4-BE49-F238E27FC236}">
              <a16:creationId xmlns:a16="http://schemas.microsoft.com/office/drawing/2014/main" id="{5DD262DC-5E98-40B1-9246-6DDBEB387D3A}"/>
            </a:ext>
          </a:extLst>
        </xdr:cNvPr>
        <xdr:cNvSpPr txBox="1"/>
      </xdr:nvSpPr>
      <xdr:spPr>
        <a:xfrm>
          <a:off x="13437244" y="13816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81</xdr:row>
      <xdr:rowOff>128270</xdr:rowOff>
    </xdr:from>
    <xdr:to>
      <xdr:col>76</xdr:col>
      <xdr:colOff>165100</xdr:colOff>
      <xdr:row>82</xdr:row>
      <xdr:rowOff>58420</xdr:rowOff>
    </xdr:to>
    <xdr:sp textlink="">
      <xdr:nvSpPr>
        <xdr:cNvPr id="645" name="フローチャート: 判断 644">
          <a:extLst>
            <a:ext uri="{FF2B5EF4-FFF2-40B4-BE49-F238E27FC236}">
              <a16:creationId xmlns:a16="http://schemas.microsoft.com/office/drawing/2014/main" id="{CCA8EF59-9FDA-430C-B64B-5AD688EB07D0}"/>
            </a:ext>
          </a:extLst>
        </xdr:cNvPr>
        <xdr:cNvSpPr/>
      </xdr:nvSpPr>
      <xdr:spPr>
        <a:xfrm>
          <a:off x="12804140" y="137071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82</xdr:row>
      <xdr:rowOff>49547</xdr:rowOff>
    </xdr:from>
    <xdr:ext cx="405111" cy="259045"/>
    <xdr:sp textlink="">
      <xdr:nvSpPr>
        <xdr:cNvPr id="646" name="n_2aveValue【消防施設】&#10;有形固定資産減価償却率">
          <a:extLst>
            <a:ext uri="{FF2B5EF4-FFF2-40B4-BE49-F238E27FC236}">
              <a16:creationId xmlns:a16="http://schemas.microsoft.com/office/drawing/2014/main" id="{9A556A0F-9784-476A-A006-846C32202C73}"/>
            </a:ext>
          </a:extLst>
        </xdr:cNvPr>
        <xdr:cNvSpPr txBox="1"/>
      </xdr:nvSpPr>
      <xdr:spPr>
        <a:xfrm>
          <a:off x="12675244" y="13796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81</xdr:row>
      <xdr:rowOff>17780</xdr:rowOff>
    </xdr:from>
    <xdr:to>
      <xdr:col>72</xdr:col>
      <xdr:colOff>38100</xdr:colOff>
      <xdr:row>81</xdr:row>
      <xdr:rowOff>119380</xdr:rowOff>
    </xdr:to>
    <xdr:sp textlink="">
      <xdr:nvSpPr>
        <xdr:cNvPr id="647" name="フローチャート: 判断 646">
          <a:extLst>
            <a:ext uri="{FF2B5EF4-FFF2-40B4-BE49-F238E27FC236}">
              <a16:creationId xmlns:a16="http://schemas.microsoft.com/office/drawing/2014/main" id="{09DDF463-731A-4478-B61C-EFC0A078377E}"/>
            </a:ext>
          </a:extLst>
        </xdr:cNvPr>
        <xdr:cNvSpPr/>
      </xdr:nvSpPr>
      <xdr:spPr>
        <a:xfrm>
          <a:off x="12029440" y="1359662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79</xdr:row>
      <xdr:rowOff>135907</xdr:rowOff>
    </xdr:from>
    <xdr:ext cx="405111" cy="259045"/>
    <xdr:sp textlink="">
      <xdr:nvSpPr>
        <xdr:cNvPr id="648" name="n_3aveValue【消防施設】&#10;有形固定資産減価償却率">
          <a:extLst>
            <a:ext uri="{FF2B5EF4-FFF2-40B4-BE49-F238E27FC236}">
              <a16:creationId xmlns:a16="http://schemas.microsoft.com/office/drawing/2014/main" id="{61FA9C8F-8813-4A22-99D9-5CC89063B2DF}"/>
            </a:ext>
          </a:extLst>
        </xdr:cNvPr>
        <xdr:cNvSpPr txBox="1"/>
      </xdr:nvSpPr>
      <xdr:spPr>
        <a:xfrm>
          <a:off x="11900544" y="13379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81</xdr:row>
      <xdr:rowOff>139700</xdr:rowOff>
    </xdr:from>
    <xdr:to>
      <xdr:col>67</xdr:col>
      <xdr:colOff>101600</xdr:colOff>
      <xdr:row>82</xdr:row>
      <xdr:rowOff>69850</xdr:rowOff>
    </xdr:to>
    <xdr:sp textlink="">
      <xdr:nvSpPr>
        <xdr:cNvPr id="649" name="フローチャート: 判断 648">
          <a:extLst>
            <a:ext uri="{FF2B5EF4-FFF2-40B4-BE49-F238E27FC236}">
              <a16:creationId xmlns:a16="http://schemas.microsoft.com/office/drawing/2014/main" id="{A1067ED8-1160-47C2-A062-E8C886B9EAB4}"/>
            </a:ext>
          </a:extLst>
        </xdr:cNvPr>
        <xdr:cNvSpPr/>
      </xdr:nvSpPr>
      <xdr:spPr>
        <a:xfrm>
          <a:off x="11231880" y="137185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38744</xdr:colOff>
      <xdr:row>82</xdr:row>
      <xdr:rowOff>60977</xdr:rowOff>
    </xdr:from>
    <xdr:ext cx="405111" cy="259045"/>
    <xdr:sp textlink="">
      <xdr:nvSpPr>
        <xdr:cNvPr id="650" name="n_4aveValue【消防施設】&#10;有形固定資産減価償却率">
          <a:extLst>
            <a:ext uri="{FF2B5EF4-FFF2-40B4-BE49-F238E27FC236}">
              <a16:creationId xmlns:a16="http://schemas.microsoft.com/office/drawing/2014/main" id="{970CE034-6F4B-48B7-810C-E32512B133A1}"/>
            </a:ext>
          </a:extLst>
        </xdr:cNvPr>
        <xdr:cNvSpPr txBox="1"/>
      </xdr:nvSpPr>
      <xdr:spPr>
        <a:xfrm>
          <a:off x="11102984" y="13807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textlink="">
      <xdr:nvSpPr>
        <xdr:cNvPr id="651" name="テキスト ボックス 650">
          <a:extLst>
            <a:ext uri="{FF2B5EF4-FFF2-40B4-BE49-F238E27FC236}">
              <a16:creationId xmlns:a16="http://schemas.microsoft.com/office/drawing/2014/main" id="{D24BB8B6-FFF4-4575-85D6-7E01C6C320C9}"/>
            </a:ext>
          </a:extLst>
        </xdr:cNvPr>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textlink="">
      <xdr:nvSpPr>
        <xdr:cNvPr id="652" name="テキスト ボックス 651">
          <a:extLst>
            <a:ext uri="{FF2B5EF4-FFF2-40B4-BE49-F238E27FC236}">
              <a16:creationId xmlns:a16="http://schemas.microsoft.com/office/drawing/2014/main" id="{9555791C-FF06-45F5-84B3-CC4752DEB1E7}"/>
            </a:ext>
          </a:extLst>
        </xdr:cNvPr>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textlink="">
      <xdr:nvSpPr>
        <xdr:cNvPr id="653" name="テキスト ボックス 652">
          <a:extLst>
            <a:ext uri="{FF2B5EF4-FFF2-40B4-BE49-F238E27FC236}">
              <a16:creationId xmlns:a16="http://schemas.microsoft.com/office/drawing/2014/main" id="{0F2B85E0-F68C-4BEE-8038-61222DF1E294}"/>
            </a:ext>
          </a:extLst>
        </xdr:cNvPr>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textlink="">
      <xdr:nvSpPr>
        <xdr:cNvPr id="654" name="テキスト ボックス 653">
          <a:extLst>
            <a:ext uri="{FF2B5EF4-FFF2-40B4-BE49-F238E27FC236}">
              <a16:creationId xmlns:a16="http://schemas.microsoft.com/office/drawing/2014/main" id="{2A408D12-2AFB-48BC-A4DB-E976AFEEDC58}"/>
            </a:ext>
          </a:extLst>
        </xdr:cNvPr>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textlink="">
      <xdr:nvSpPr>
        <xdr:cNvPr id="655" name="テキスト ボックス 654">
          <a:extLst>
            <a:ext uri="{FF2B5EF4-FFF2-40B4-BE49-F238E27FC236}">
              <a16:creationId xmlns:a16="http://schemas.microsoft.com/office/drawing/2014/main" id="{BC352A07-0375-4DC8-B38A-B158AD22FC9D}"/>
            </a:ext>
          </a:extLst>
        </xdr:cNvPr>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130175</xdr:rowOff>
    </xdr:from>
    <xdr:to>
      <xdr:col>85</xdr:col>
      <xdr:colOff>177800</xdr:colOff>
      <xdr:row>82</xdr:row>
      <xdr:rowOff>60325</xdr:rowOff>
    </xdr:to>
    <xdr:sp textlink="">
      <xdr:nvSpPr>
        <xdr:cNvPr id="656" name="楕円 655">
          <a:extLst>
            <a:ext uri="{FF2B5EF4-FFF2-40B4-BE49-F238E27FC236}">
              <a16:creationId xmlns:a16="http://schemas.microsoft.com/office/drawing/2014/main" id="{5E006F92-E329-440D-92F0-2EF283BF3667}"/>
            </a:ext>
          </a:extLst>
        </xdr:cNvPr>
        <xdr:cNvSpPr/>
      </xdr:nvSpPr>
      <xdr:spPr>
        <a:xfrm>
          <a:off x="14325600" y="13709015"/>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108602</xdr:rowOff>
    </xdr:from>
    <xdr:ext cx="405111" cy="259045"/>
    <xdr:sp textlink="">
      <xdr:nvSpPr>
        <xdr:cNvPr id="657" name="【消防施設】&#10;有形固定資産減価償却率該当値テキスト">
          <a:extLst>
            <a:ext uri="{FF2B5EF4-FFF2-40B4-BE49-F238E27FC236}">
              <a16:creationId xmlns:a16="http://schemas.microsoft.com/office/drawing/2014/main" id="{DFAAC23F-E352-42AC-A1A5-E0B02C3CE94D}"/>
            </a:ext>
          </a:extLst>
        </xdr:cNvPr>
        <xdr:cNvSpPr txBox="1"/>
      </xdr:nvSpPr>
      <xdr:spPr>
        <a:xfrm>
          <a:off x="14414500" y="13687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99695</xdr:rowOff>
    </xdr:from>
    <xdr:to>
      <xdr:col>81</xdr:col>
      <xdr:colOff>101600</xdr:colOff>
      <xdr:row>82</xdr:row>
      <xdr:rowOff>29845</xdr:rowOff>
    </xdr:to>
    <xdr:sp textlink="">
      <xdr:nvSpPr>
        <xdr:cNvPr id="658" name="楕円 657">
          <a:extLst>
            <a:ext uri="{FF2B5EF4-FFF2-40B4-BE49-F238E27FC236}">
              <a16:creationId xmlns:a16="http://schemas.microsoft.com/office/drawing/2014/main" id="{62D57F5D-3748-472F-9F0D-4F47EAB7E2B4}"/>
            </a:ext>
          </a:extLst>
        </xdr:cNvPr>
        <xdr:cNvSpPr/>
      </xdr:nvSpPr>
      <xdr:spPr>
        <a:xfrm>
          <a:off x="13578840" y="1367853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150495</xdr:rowOff>
    </xdr:from>
    <xdr:to>
      <xdr:col>85</xdr:col>
      <xdr:colOff>127000</xdr:colOff>
      <xdr:row>82</xdr:row>
      <xdr:rowOff>9525</xdr:rowOff>
    </xdr:to>
    <xdr:cxnSp macro="">
      <xdr:nvCxnSpPr>
        <xdr:cNvPr id="659" name="直線コネクタ 658">
          <a:extLst>
            <a:ext uri="{FF2B5EF4-FFF2-40B4-BE49-F238E27FC236}">
              <a16:creationId xmlns:a16="http://schemas.microsoft.com/office/drawing/2014/main" id="{54A9B649-059A-4421-9534-84B472ED9420}"/>
            </a:ext>
          </a:extLst>
        </xdr:cNvPr>
        <xdr:cNvCxnSpPr/>
      </xdr:nvCxnSpPr>
      <xdr:spPr>
        <a:xfrm>
          <a:off x="13629640" y="13729335"/>
          <a:ext cx="74676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69214</xdr:rowOff>
    </xdr:from>
    <xdr:to>
      <xdr:col>76</xdr:col>
      <xdr:colOff>165100</xdr:colOff>
      <xdr:row>81</xdr:row>
      <xdr:rowOff>170814</xdr:rowOff>
    </xdr:to>
    <xdr:sp textlink="">
      <xdr:nvSpPr>
        <xdr:cNvPr id="660" name="楕円 659">
          <a:extLst>
            <a:ext uri="{FF2B5EF4-FFF2-40B4-BE49-F238E27FC236}">
              <a16:creationId xmlns:a16="http://schemas.microsoft.com/office/drawing/2014/main" id="{72484BC7-266B-4A0C-A236-4FC370DF0998}"/>
            </a:ext>
          </a:extLst>
        </xdr:cNvPr>
        <xdr:cNvSpPr/>
      </xdr:nvSpPr>
      <xdr:spPr>
        <a:xfrm>
          <a:off x="12804140" y="13648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120014</xdr:rowOff>
    </xdr:from>
    <xdr:to>
      <xdr:col>81</xdr:col>
      <xdr:colOff>50800</xdr:colOff>
      <xdr:row>81</xdr:row>
      <xdr:rowOff>150495</xdr:rowOff>
    </xdr:to>
    <xdr:cxnSp macro="">
      <xdr:nvCxnSpPr>
        <xdr:cNvPr id="661" name="直線コネクタ 660">
          <a:extLst>
            <a:ext uri="{FF2B5EF4-FFF2-40B4-BE49-F238E27FC236}">
              <a16:creationId xmlns:a16="http://schemas.microsoft.com/office/drawing/2014/main" id="{5AF8BC3D-A3F3-495F-A4F6-F3D91645E80E}"/>
            </a:ext>
          </a:extLst>
        </xdr:cNvPr>
        <xdr:cNvCxnSpPr/>
      </xdr:nvCxnSpPr>
      <xdr:spPr>
        <a:xfrm>
          <a:off x="12854940" y="13698854"/>
          <a:ext cx="774700" cy="30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38736</xdr:rowOff>
    </xdr:from>
    <xdr:to>
      <xdr:col>72</xdr:col>
      <xdr:colOff>38100</xdr:colOff>
      <xdr:row>82</xdr:row>
      <xdr:rowOff>140336</xdr:rowOff>
    </xdr:to>
    <xdr:sp textlink="">
      <xdr:nvSpPr>
        <xdr:cNvPr id="662" name="楕円 661">
          <a:extLst>
            <a:ext uri="{FF2B5EF4-FFF2-40B4-BE49-F238E27FC236}">
              <a16:creationId xmlns:a16="http://schemas.microsoft.com/office/drawing/2014/main" id="{16C1F606-38FD-4A44-A8AF-FAF9EA23DAAF}"/>
            </a:ext>
          </a:extLst>
        </xdr:cNvPr>
        <xdr:cNvSpPr/>
      </xdr:nvSpPr>
      <xdr:spPr>
        <a:xfrm>
          <a:off x="12029440" y="1378521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120014</xdr:rowOff>
    </xdr:from>
    <xdr:to>
      <xdr:col>76</xdr:col>
      <xdr:colOff>114300</xdr:colOff>
      <xdr:row>82</xdr:row>
      <xdr:rowOff>89536</xdr:rowOff>
    </xdr:to>
    <xdr:cxnSp macro="">
      <xdr:nvCxnSpPr>
        <xdr:cNvPr id="663" name="直線コネクタ 662">
          <a:extLst>
            <a:ext uri="{FF2B5EF4-FFF2-40B4-BE49-F238E27FC236}">
              <a16:creationId xmlns:a16="http://schemas.microsoft.com/office/drawing/2014/main" id="{A0531162-1CC6-4F5D-A035-94BDD6C3CEA6}"/>
            </a:ext>
          </a:extLst>
        </xdr:cNvPr>
        <xdr:cNvCxnSpPr/>
      </xdr:nvCxnSpPr>
      <xdr:spPr>
        <a:xfrm flipV="1">
          <a:off x="12072620" y="13698854"/>
          <a:ext cx="782320" cy="137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81</xdr:row>
      <xdr:rowOff>2539</xdr:rowOff>
    </xdr:from>
    <xdr:to>
      <xdr:col>67</xdr:col>
      <xdr:colOff>101600</xdr:colOff>
      <xdr:row>81</xdr:row>
      <xdr:rowOff>104139</xdr:rowOff>
    </xdr:to>
    <xdr:sp textlink="">
      <xdr:nvSpPr>
        <xdr:cNvPr id="664" name="楕円 663">
          <a:extLst>
            <a:ext uri="{FF2B5EF4-FFF2-40B4-BE49-F238E27FC236}">
              <a16:creationId xmlns:a16="http://schemas.microsoft.com/office/drawing/2014/main" id="{C60C923A-E007-4F44-935E-18C1E9B18EFF}"/>
            </a:ext>
          </a:extLst>
        </xdr:cNvPr>
        <xdr:cNvSpPr/>
      </xdr:nvSpPr>
      <xdr:spPr>
        <a:xfrm>
          <a:off x="11231880" y="13581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53339</xdr:rowOff>
    </xdr:from>
    <xdr:to>
      <xdr:col>71</xdr:col>
      <xdr:colOff>177800</xdr:colOff>
      <xdr:row>82</xdr:row>
      <xdr:rowOff>89536</xdr:rowOff>
    </xdr:to>
    <xdr:cxnSp macro="">
      <xdr:nvCxnSpPr>
        <xdr:cNvPr id="665" name="直線コネクタ 664">
          <a:extLst>
            <a:ext uri="{FF2B5EF4-FFF2-40B4-BE49-F238E27FC236}">
              <a16:creationId xmlns:a16="http://schemas.microsoft.com/office/drawing/2014/main" id="{ECA10C31-A966-4940-B25F-9C4B78C3C3CC}"/>
            </a:ext>
          </a:extLst>
        </xdr:cNvPr>
        <xdr:cNvCxnSpPr/>
      </xdr:nvCxnSpPr>
      <xdr:spPr>
        <a:xfrm>
          <a:off x="11282680" y="13632179"/>
          <a:ext cx="789940" cy="203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46372</xdr:rowOff>
    </xdr:from>
    <xdr:ext cx="405111" cy="259045"/>
    <xdr:sp textlink="">
      <xdr:nvSpPr>
        <xdr:cNvPr id="666" name="n_1mainValue【消防施設】&#10;有形固定資産減価償却率">
          <a:extLst>
            <a:ext uri="{FF2B5EF4-FFF2-40B4-BE49-F238E27FC236}">
              <a16:creationId xmlns:a16="http://schemas.microsoft.com/office/drawing/2014/main" id="{7F7BE4F7-9F1D-49E7-843D-93781BB151BB}"/>
            </a:ext>
          </a:extLst>
        </xdr:cNvPr>
        <xdr:cNvSpPr txBox="1"/>
      </xdr:nvSpPr>
      <xdr:spPr>
        <a:xfrm>
          <a:off x="13437244" y="13457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15891</xdr:rowOff>
    </xdr:from>
    <xdr:ext cx="405111" cy="259045"/>
    <xdr:sp textlink="">
      <xdr:nvSpPr>
        <xdr:cNvPr id="667" name="n_2mainValue【消防施設】&#10;有形固定資産減価償却率">
          <a:extLst>
            <a:ext uri="{FF2B5EF4-FFF2-40B4-BE49-F238E27FC236}">
              <a16:creationId xmlns:a16="http://schemas.microsoft.com/office/drawing/2014/main" id="{6E064673-F481-4ECA-85C3-4A77B8979CED}"/>
            </a:ext>
          </a:extLst>
        </xdr:cNvPr>
        <xdr:cNvSpPr txBox="1"/>
      </xdr:nvSpPr>
      <xdr:spPr>
        <a:xfrm>
          <a:off x="12675244" y="13427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131463</xdr:rowOff>
    </xdr:from>
    <xdr:ext cx="405111" cy="259045"/>
    <xdr:sp textlink="">
      <xdr:nvSpPr>
        <xdr:cNvPr id="668" name="n_3mainValue【消防施設】&#10;有形固定資産減価償却率">
          <a:extLst>
            <a:ext uri="{FF2B5EF4-FFF2-40B4-BE49-F238E27FC236}">
              <a16:creationId xmlns:a16="http://schemas.microsoft.com/office/drawing/2014/main" id="{8BF94755-7295-4450-A787-4072AC2C6DE8}"/>
            </a:ext>
          </a:extLst>
        </xdr:cNvPr>
        <xdr:cNvSpPr txBox="1"/>
      </xdr:nvSpPr>
      <xdr:spPr>
        <a:xfrm>
          <a:off x="11900544" y="138779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120666</xdr:rowOff>
    </xdr:from>
    <xdr:ext cx="405111" cy="259045"/>
    <xdr:sp textlink="">
      <xdr:nvSpPr>
        <xdr:cNvPr id="669" name="n_4mainValue【消防施設】&#10;有形固定資産減価償却率">
          <a:extLst>
            <a:ext uri="{FF2B5EF4-FFF2-40B4-BE49-F238E27FC236}">
              <a16:creationId xmlns:a16="http://schemas.microsoft.com/office/drawing/2014/main" id="{F55A0B9D-4C00-4F73-9CD0-35674B6FF98B}"/>
            </a:ext>
          </a:extLst>
        </xdr:cNvPr>
        <xdr:cNvSpPr txBox="1"/>
      </xdr:nvSpPr>
      <xdr:spPr>
        <a:xfrm>
          <a:off x="11102984" y="133642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textlink="">
      <xdr:nvSpPr>
        <xdr:cNvPr id="670" name="正方形/長方形 669">
          <a:extLst>
            <a:ext uri="{FF2B5EF4-FFF2-40B4-BE49-F238E27FC236}">
              <a16:creationId xmlns:a16="http://schemas.microsoft.com/office/drawing/2014/main" id="{A21C8907-3D23-4E28-9F40-F282E028E946}"/>
            </a:ext>
          </a:extLst>
        </xdr:cNvPr>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textlink="">
      <xdr:nvSpPr>
        <xdr:cNvPr id="671" name="正方形/長方形 670">
          <a:extLst>
            <a:ext uri="{FF2B5EF4-FFF2-40B4-BE49-F238E27FC236}">
              <a16:creationId xmlns:a16="http://schemas.microsoft.com/office/drawing/2014/main" id="{E7D7305A-DA4D-4C21-B76B-C9C0C5EF41DF}"/>
            </a:ext>
          </a:extLst>
        </xdr:cNvPr>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textlink="">
      <xdr:nvSpPr>
        <xdr:cNvPr id="672" name="正方形/長方形 671">
          <a:extLst>
            <a:ext uri="{FF2B5EF4-FFF2-40B4-BE49-F238E27FC236}">
              <a16:creationId xmlns:a16="http://schemas.microsoft.com/office/drawing/2014/main" id="{4D22A23D-454B-4872-BA1C-D11DA39B656C}"/>
            </a:ext>
          </a:extLst>
        </xdr:cNvPr>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textlink="">
      <xdr:nvSpPr>
        <xdr:cNvPr id="673" name="正方形/長方形 672">
          <a:extLst>
            <a:ext uri="{FF2B5EF4-FFF2-40B4-BE49-F238E27FC236}">
              <a16:creationId xmlns:a16="http://schemas.microsoft.com/office/drawing/2014/main" id="{B29A15BB-EE1F-4626-80B1-9259E78355F6}"/>
            </a:ext>
          </a:extLst>
        </xdr:cNvPr>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textlink="">
      <xdr:nvSpPr>
        <xdr:cNvPr id="674" name="正方形/長方形 673">
          <a:extLst>
            <a:ext uri="{FF2B5EF4-FFF2-40B4-BE49-F238E27FC236}">
              <a16:creationId xmlns:a16="http://schemas.microsoft.com/office/drawing/2014/main" id="{47596BF2-69F9-4380-A943-48A063FE31C4}"/>
            </a:ext>
          </a:extLst>
        </xdr:cNvPr>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textlink="">
      <xdr:nvSpPr>
        <xdr:cNvPr id="675" name="正方形/長方形 674">
          <a:extLst>
            <a:ext uri="{FF2B5EF4-FFF2-40B4-BE49-F238E27FC236}">
              <a16:creationId xmlns:a16="http://schemas.microsoft.com/office/drawing/2014/main" id="{A278E10A-C0B8-42EB-B2C2-DEDD5FBDCDFC}"/>
            </a:ext>
          </a:extLst>
        </xdr:cNvPr>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73</xdr:row>
      <xdr:rowOff>158750</xdr:rowOff>
    </xdr:from>
    <xdr:to>
      <xdr:col>116</xdr:col>
      <xdr:colOff>0</xdr:colOff>
      <xdr:row>75</xdr:row>
      <xdr:rowOff>69850</xdr:rowOff>
    </xdr:to>
    <xdr:sp textlink="">
      <xdr:nvSpPr>
        <xdr:cNvPr id="676" name="正方形/長方形 675">
          <a:extLst>
            <a:ext uri="{FF2B5EF4-FFF2-40B4-BE49-F238E27FC236}">
              <a16:creationId xmlns:a16="http://schemas.microsoft.com/office/drawing/2014/main" id="{7ABB42B4-1E76-448B-8A49-8D83635DA861}"/>
            </a:ext>
          </a:extLst>
        </xdr:cNvPr>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textlink="">
      <xdr:nvSpPr>
        <xdr:cNvPr id="677" name="正方形/長方形 676">
          <a:extLst>
            <a:ext uri="{FF2B5EF4-FFF2-40B4-BE49-F238E27FC236}">
              <a16:creationId xmlns:a16="http://schemas.microsoft.com/office/drawing/2014/main" id="{452CD68E-6BAF-423C-9A0A-51523093DBE8}"/>
            </a:ext>
          </a:extLst>
        </xdr:cNvPr>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textlink="">
      <xdr:nvSpPr>
        <xdr:cNvPr id="678" name="テキスト ボックス 677">
          <a:extLst>
            <a:ext uri="{FF2B5EF4-FFF2-40B4-BE49-F238E27FC236}">
              <a16:creationId xmlns:a16="http://schemas.microsoft.com/office/drawing/2014/main" id="{86C7EB04-0157-4EE3-858D-70D90F50B8DE}"/>
            </a:ext>
          </a:extLst>
        </xdr:cNvPr>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79" name="直線コネクタ 678">
          <a:extLst>
            <a:ext uri="{FF2B5EF4-FFF2-40B4-BE49-F238E27FC236}">
              <a16:creationId xmlns:a16="http://schemas.microsoft.com/office/drawing/2014/main" id="{1F7B7905-2BD7-4208-BE87-55C90E32CA9E}"/>
            </a:ext>
          </a:extLst>
        </xdr:cNvPr>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80" name="直線コネクタ 679">
          <a:extLst>
            <a:ext uri="{FF2B5EF4-FFF2-40B4-BE49-F238E27FC236}">
              <a16:creationId xmlns:a16="http://schemas.microsoft.com/office/drawing/2014/main" id="{4774E50A-3616-4E5C-AB56-1DD801000854}"/>
            </a:ext>
          </a:extLst>
        </xdr:cNvPr>
        <xdr:cNvCxnSpPr/>
      </xdr:nvCxnSpPr>
      <xdr:spPr>
        <a:xfrm>
          <a:off x="16093440" y="1458576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textlink="">
      <xdr:nvSpPr>
        <xdr:cNvPr id="681" name="テキスト ボックス 680">
          <a:extLst>
            <a:ext uri="{FF2B5EF4-FFF2-40B4-BE49-F238E27FC236}">
              <a16:creationId xmlns:a16="http://schemas.microsoft.com/office/drawing/2014/main" id="{71C3B6FB-61AB-4D6D-ACB0-E71350047998}"/>
            </a:ext>
          </a:extLst>
        </xdr:cNvPr>
        <xdr:cNvSpPr txBox="1"/>
      </xdr:nvSpPr>
      <xdr:spPr>
        <a:xfrm>
          <a:off x="15694841" y="1444354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82" name="直線コネクタ 681">
          <a:extLst>
            <a:ext uri="{FF2B5EF4-FFF2-40B4-BE49-F238E27FC236}">
              <a16:creationId xmlns:a16="http://schemas.microsoft.com/office/drawing/2014/main" id="{19AB4038-630B-4901-B4D7-08B97382BEC9}"/>
            </a:ext>
          </a:extLst>
        </xdr:cNvPr>
        <xdr:cNvCxnSpPr/>
      </xdr:nvCxnSpPr>
      <xdr:spPr>
        <a:xfrm>
          <a:off x="16093440" y="1426300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textlink="">
      <xdr:nvSpPr>
        <xdr:cNvPr id="683" name="テキスト ボックス 682">
          <a:extLst>
            <a:ext uri="{FF2B5EF4-FFF2-40B4-BE49-F238E27FC236}">
              <a16:creationId xmlns:a16="http://schemas.microsoft.com/office/drawing/2014/main" id="{B505BFFA-EA91-4D0C-8B62-6283C07C9CA3}"/>
            </a:ext>
          </a:extLst>
        </xdr:cNvPr>
        <xdr:cNvSpPr txBox="1"/>
      </xdr:nvSpPr>
      <xdr:spPr>
        <a:xfrm>
          <a:off x="15694841" y="1412459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84" name="直線コネクタ 683">
          <a:extLst>
            <a:ext uri="{FF2B5EF4-FFF2-40B4-BE49-F238E27FC236}">
              <a16:creationId xmlns:a16="http://schemas.microsoft.com/office/drawing/2014/main" id="{5C74A511-64A2-4CB2-A42E-F96B50621F78}"/>
            </a:ext>
          </a:extLst>
        </xdr:cNvPr>
        <xdr:cNvCxnSpPr/>
      </xdr:nvCxnSpPr>
      <xdr:spPr>
        <a:xfrm>
          <a:off x="16093440" y="1394405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textlink="">
      <xdr:nvSpPr>
        <xdr:cNvPr id="685" name="テキスト ボックス 684">
          <a:extLst>
            <a:ext uri="{FF2B5EF4-FFF2-40B4-BE49-F238E27FC236}">
              <a16:creationId xmlns:a16="http://schemas.microsoft.com/office/drawing/2014/main" id="{68ADD791-BF72-4EB7-9265-26E2A0C57B99}"/>
            </a:ext>
          </a:extLst>
        </xdr:cNvPr>
        <xdr:cNvSpPr txBox="1"/>
      </xdr:nvSpPr>
      <xdr:spPr>
        <a:xfrm>
          <a:off x="15694841" y="138056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86" name="直線コネクタ 685">
          <a:extLst>
            <a:ext uri="{FF2B5EF4-FFF2-40B4-BE49-F238E27FC236}">
              <a16:creationId xmlns:a16="http://schemas.microsoft.com/office/drawing/2014/main" id="{C5A2FD6F-DD97-4A03-873B-388915A880CC}"/>
            </a:ext>
          </a:extLst>
        </xdr:cNvPr>
        <xdr:cNvCxnSpPr/>
      </xdr:nvCxnSpPr>
      <xdr:spPr>
        <a:xfrm>
          <a:off x="16093440" y="1362510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textlink="">
      <xdr:nvSpPr>
        <xdr:cNvPr id="687" name="テキスト ボックス 686">
          <a:extLst>
            <a:ext uri="{FF2B5EF4-FFF2-40B4-BE49-F238E27FC236}">
              <a16:creationId xmlns:a16="http://schemas.microsoft.com/office/drawing/2014/main" id="{59D0F525-CCFF-42C1-A833-C470957AC180}"/>
            </a:ext>
          </a:extLst>
        </xdr:cNvPr>
        <xdr:cNvSpPr txBox="1"/>
      </xdr:nvSpPr>
      <xdr:spPr>
        <a:xfrm>
          <a:off x="15694841" y="134866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688" name="直線コネクタ 687">
          <a:extLst>
            <a:ext uri="{FF2B5EF4-FFF2-40B4-BE49-F238E27FC236}">
              <a16:creationId xmlns:a16="http://schemas.microsoft.com/office/drawing/2014/main" id="{24E8BA3E-9B15-4EE5-8F00-E637BCD41941}"/>
            </a:ext>
          </a:extLst>
        </xdr:cNvPr>
        <xdr:cNvCxnSpPr/>
      </xdr:nvCxnSpPr>
      <xdr:spPr>
        <a:xfrm>
          <a:off x="16093440" y="1330615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textlink="">
      <xdr:nvSpPr>
        <xdr:cNvPr id="689" name="テキスト ボックス 688">
          <a:extLst>
            <a:ext uri="{FF2B5EF4-FFF2-40B4-BE49-F238E27FC236}">
              <a16:creationId xmlns:a16="http://schemas.microsoft.com/office/drawing/2014/main" id="{1062704F-5E1C-498D-92E3-CAE51EF0EE43}"/>
            </a:ext>
          </a:extLst>
        </xdr:cNvPr>
        <xdr:cNvSpPr txBox="1"/>
      </xdr:nvSpPr>
      <xdr:spPr>
        <a:xfrm>
          <a:off x="15694841" y="1316774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690" name="直線コネクタ 689">
          <a:extLst>
            <a:ext uri="{FF2B5EF4-FFF2-40B4-BE49-F238E27FC236}">
              <a16:creationId xmlns:a16="http://schemas.microsoft.com/office/drawing/2014/main" id="{EBC1DFBA-FEDB-4A52-9FEF-15D73958ADCE}"/>
            </a:ext>
          </a:extLst>
        </xdr:cNvPr>
        <xdr:cNvCxnSpPr/>
      </xdr:nvCxnSpPr>
      <xdr:spPr>
        <a:xfrm>
          <a:off x="16093440" y="1298720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textlink="">
      <xdr:nvSpPr>
        <xdr:cNvPr id="691" name="テキスト ボックス 690">
          <a:extLst>
            <a:ext uri="{FF2B5EF4-FFF2-40B4-BE49-F238E27FC236}">
              <a16:creationId xmlns:a16="http://schemas.microsoft.com/office/drawing/2014/main" id="{1D873C56-EC5E-4396-97F3-0133ECDBA287}"/>
            </a:ext>
          </a:extLst>
        </xdr:cNvPr>
        <xdr:cNvSpPr txBox="1"/>
      </xdr:nvSpPr>
      <xdr:spPr>
        <a:xfrm>
          <a:off x="1569484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2" name="直線コネクタ 691">
          <a:extLst>
            <a:ext uri="{FF2B5EF4-FFF2-40B4-BE49-F238E27FC236}">
              <a16:creationId xmlns:a16="http://schemas.microsoft.com/office/drawing/2014/main" id="{BB4A2C0F-E09D-4EB8-B8FA-648D096C8BB0}"/>
            </a:ext>
          </a:extLst>
        </xdr:cNvPr>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textlink="">
      <xdr:nvSpPr>
        <xdr:cNvPr id="693" name="テキスト ボックス 692">
          <a:extLst>
            <a:ext uri="{FF2B5EF4-FFF2-40B4-BE49-F238E27FC236}">
              <a16:creationId xmlns:a16="http://schemas.microsoft.com/office/drawing/2014/main" id="{791073F1-8194-4A2E-8309-18336D8CD1FC}"/>
            </a:ext>
          </a:extLst>
        </xdr:cNvPr>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textlink="">
      <xdr:nvSpPr>
        <xdr:cNvPr id="694" name="【消防施設】&#10;一人当たり面積グラフ枠">
          <a:extLst>
            <a:ext uri="{FF2B5EF4-FFF2-40B4-BE49-F238E27FC236}">
              <a16:creationId xmlns:a16="http://schemas.microsoft.com/office/drawing/2014/main" id="{626B4AD3-CFA4-42A5-99C7-34CAD722E26E}"/>
            </a:ext>
          </a:extLst>
        </xdr:cNvPr>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114844</xdr:rowOff>
    </xdr:from>
    <xdr:to>
      <xdr:col>116</xdr:col>
      <xdr:colOff>62864</xdr:colOff>
      <xdr:row>86</xdr:row>
      <xdr:rowOff>145869</xdr:rowOff>
    </xdr:to>
    <xdr:cxnSp macro="">
      <xdr:nvCxnSpPr>
        <xdr:cNvPr id="695" name="直線コネクタ 694">
          <a:extLst>
            <a:ext uri="{FF2B5EF4-FFF2-40B4-BE49-F238E27FC236}">
              <a16:creationId xmlns:a16="http://schemas.microsoft.com/office/drawing/2014/main" id="{05AB10EE-5DED-4451-93F0-E9DA13B52DC2}"/>
            </a:ext>
          </a:extLst>
        </xdr:cNvPr>
        <xdr:cNvCxnSpPr/>
      </xdr:nvCxnSpPr>
      <xdr:spPr>
        <a:xfrm flipV="1">
          <a:off x="19509104" y="13023124"/>
          <a:ext cx="0" cy="1539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149696</xdr:rowOff>
    </xdr:from>
    <xdr:ext cx="469744" cy="259045"/>
    <xdr:sp textlink="">
      <xdr:nvSpPr>
        <xdr:cNvPr id="696" name="【消防施設】&#10;一人当たり面積最小値テキスト">
          <a:extLst>
            <a:ext uri="{FF2B5EF4-FFF2-40B4-BE49-F238E27FC236}">
              <a16:creationId xmlns:a16="http://schemas.microsoft.com/office/drawing/2014/main" id="{BE017E3F-E38C-402B-8D2B-2AEDD678EDE5}"/>
            </a:ext>
          </a:extLst>
        </xdr:cNvPr>
        <xdr:cNvSpPr txBox="1"/>
      </xdr:nvSpPr>
      <xdr:spPr>
        <a:xfrm>
          <a:off x="19547840" y="145667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145869</xdr:rowOff>
    </xdr:from>
    <xdr:to>
      <xdr:col>116</xdr:col>
      <xdr:colOff>152400</xdr:colOff>
      <xdr:row>86</xdr:row>
      <xdr:rowOff>145869</xdr:rowOff>
    </xdr:to>
    <xdr:cxnSp macro="">
      <xdr:nvCxnSpPr>
        <xdr:cNvPr id="697" name="直線コネクタ 696">
          <a:extLst>
            <a:ext uri="{FF2B5EF4-FFF2-40B4-BE49-F238E27FC236}">
              <a16:creationId xmlns:a16="http://schemas.microsoft.com/office/drawing/2014/main" id="{CB72B0EB-528F-4FF0-854C-6B27D7D0C8E9}"/>
            </a:ext>
          </a:extLst>
        </xdr:cNvPr>
        <xdr:cNvCxnSpPr/>
      </xdr:nvCxnSpPr>
      <xdr:spPr>
        <a:xfrm>
          <a:off x="19443700" y="1456290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61521</xdr:rowOff>
    </xdr:from>
    <xdr:ext cx="469744" cy="259045"/>
    <xdr:sp textlink="">
      <xdr:nvSpPr>
        <xdr:cNvPr id="698" name="【消防施設】&#10;一人当たり面積最大値テキスト">
          <a:extLst>
            <a:ext uri="{FF2B5EF4-FFF2-40B4-BE49-F238E27FC236}">
              <a16:creationId xmlns:a16="http://schemas.microsoft.com/office/drawing/2014/main" id="{DCB6B0C5-AFB9-4A4F-86A5-1ADB7E23985D}"/>
            </a:ext>
          </a:extLst>
        </xdr:cNvPr>
        <xdr:cNvSpPr txBox="1"/>
      </xdr:nvSpPr>
      <xdr:spPr>
        <a:xfrm>
          <a:off x="19547840" y="128021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114844</xdr:rowOff>
    </xdr:from>
    <xdr:to>
      <xdr:col>116</xdr:col>
      <xdr:colOff>152400</xdr:colOff>
      <xdr:row>77</xdr:row>
      <xdr:rowOff>114844</xdr:rowOff>
    </xdr:to>
    <xdr:cxnSp macro="">
      <xdr:nvCxnSpPr>
        <xdr:cNvPr id="699" name="直線コネクタ 698">
          <a:extLst>
            <a:ext uri="{FF2B5EF4-FFF2-40B4-BE49-F238E27FC236}">
              <a16:creationId xmlns:a16="http://schemas.microsoft.com/office/drawing/2014/main" id="{7A4B5182-7FA7-4FF0-BE78-3D77662659A0}"/>
            </a:ext>
          </a:extLst>
        </xdr:cNvPr>
        <xdr:cNvCxnSpPr/>
      </xdr:nvCxnSpPr>
      <xdr:spPr>
        <a:xfrm>
          <a:off x="19443700" y="1302312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50998</xdr:rowOff>
    </xdr:from>
    <xdr:ext cx="469744" cy="259045"/>
    <xdr:sp textlink="">
      <xdr:nvSpPr>
        <xdr:cNvPr id="700" name="【消防施設】&#10;一人当たり面積平均値テキスト">
          <a:extLst>
            <a:ext uri="{FF2B5EF4-FFF2-40B4-BE49-F238E27FC236}">
              <a16:creationId xmlns:a16="http://schemas.microsoft.com/office/drawing/2014/main" id="{DA19230F-C496-4868-B89F-B5A2657D943B}"/>
            </a:ext>
          </a:extLst>
        </xdr:cNvPr>
        <xdr:cNvSpPr txBox="1"/>
      </xdr:nvSpPr>
      <xdr:spPr>
        <a:xfrm>
          <a:off x="19547840" y="137974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28121</xdr:rowOff>
    </xdr:from>
    <xdr:to>
      <xdr:col>116</xdr:col>
      <xdr:colOff>114300</xdr:colOff>
      <xdr:row>83</xdr:row>
      <xdr:rowOff>129721</xdr:rowOff>
    </xdr:to>
    <xdr:sp textlink="">
      <xdr:nvSpPr>
        <xdr:cNvPr id="701" name="フローチャート: 判断 700">
          <a:extLst>
            <a:ext uri="{FF2B5EF4-FFF2-40B4-BE49-F238E27FC236}">
              <a16:creationId xmlns:a16="http://schemas.microsoft.com/office/drawing/2014/main" id="{652EB846-89F6-4C97-98E0-E981A65FA2BF}"/>
            </a:ext>
          </a:extLst>
        </xdr:cNvPr>
        <xdr:cNvSpPr/>
      </xdr:nvSpPr>
      <xdr:spPr>
        <a:xfrm>
          <a:off x="19458940" y="13942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67311</xdr:rowOff>
    </xdr:from>
    <xdr:to>
      <xdr:col>112</xdr:col>
      <xdr:colOff>38100</xdr:colOff>
      <xdr:row>83</xdr:row>
      <xdr:rowOff>168911</xdr:rowOff>
    </xdr:to>
    <xdr:sp textlink="">
      <xdr:nvSpPr>
        <xdr:cNvPr id="702" name="フローチャート: 判断 701">
          <a:extLst>
            <a:ext uri="{FF2B5EF4-FFF2-40B4-BE49-F238E27FC236}">
              <a16:creationId xmlns:a16="http://schemas.microsoft.com/office/drawing/2014/main" id="{033335AA-F361-4E4C-91C8-B7F838872D9D}"/>
            </a:ext>
          </a:extLst>
        </xdr:cNvPr>
        <xdr:cNvSpPr/>
      </xdr:nvSpPr>
      <xdr:spPr>
        <a:xfrm>
          <a:off x="18735040" y="1398143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82</xdr:row>
      <xdr:rowOff>13988</xdr:rowOff>
    </xdr:from>
    <xdr:ext cx="469744" cy="259045"/>
    <xdr:sp textlink="">
      <xdr:nvSpPr>
        <xdr:cNvPr id="703" name="n_1aveValue【消防施設】&#10;一人当たり面積">
          <a:extLst>
            <a:ext uri="{FF2B5EF4-FFF2-40B4-BE49-F238E27FC236}">
              <a16:creationId xmlns:a16="http://schemas.microsoft.com/office/drawing/2014/main" id="{3C2720EF-CC41-46B7-ADA4-8610D4CA90F8}"/>
            </a:ext>
          </a:extLst>
        </xdr:cNvPr>
        <xdr:cNvSpPr txBox="1"/>
      </xdr:nvSpPr>
      <xdr:spPr>
        <a:xfrm>
          <a:off x="18561127" y="13760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83</xdr:row>
      <xdr:rowOff>80373</xdr:rowOff>
    </xdr:from>
    <xdr:to>
      <xdr:col>107</xdr:col>
      <xdr:colOff>101600</xdr:colOff>
      <xdr:row>84</xdr:row>
      <xdr:rowOff>10523</xdr:rowOff>
    </xdr:to>
    <xdr:sp textlink="">
      <xdr:nvSpPr>
        <xdr:cNvPr id="704" name="フローチャート: 判断 703">
          <a:extLst>
            <a:ext uri="{FF2B5EF4-FFF2-40B4-BE49-F238E27FC236}">
              <a16:creationId xmlns:a16="http://schemas.microsoft.com/office/drawing/2014/main" id="{B3B0767F-70B3-497B-9EFE-6B05D81BD42A}"/>
            </a:ext>
          </a:extLst>
        </xdr:cNvPr>
        <xdr:cNvSpPr/>
      </xdr:nvSpPr>
      <xdr:spPr>
        <a:xfrm>
          <a:off x="17937480" y="1399449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82</xdr:row>
      <xdr:rowOff>27050</xdr:rowOff>
    </xdr:from>
    <xdr:ext cx="469744" cy="259045"/>
    <xdr:sp textlink="">
      <xdr:nvSpPr>
        <xdr:cNvPr id="705" name="n_2aveValue【消防施設】&#10;一人当たり面積">
          <a:extLst>
            <a:ext uri="{FF2B5EF4-FFF2-40B4-BE49-F238E27FC236}">
              <a16:creationId xmlns:a16="http://schemas.microsoft.com/office/drawing/2014/main" id="{F44B0AA7-46EE-426F-9E34-3BB93F2352F8}"/>
            </a:ext>
          </a:extLst>
        </xdr:cNvPr>
        <xdr:cNvSpPr txBox="1"/>
      </xdr:nvSpPr>
      <xdr:spPr>
        <a:xfrm>
          <a:off x="17776267" y="137735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83</xdr:row>
      <xdr:rowOff>31387</xdr:rowOff>
    </xdr:from>
    <xdr:to>
      <xdr:col>102</xdr:col>
      <xdr:colOff>165100</xdr:colOff>
      <xdr:row>83</xdr:row>
      <xdr:rowOff>132987</xdr:rowOff>
    </xdr:to>
    <xdr:sp textlink="">
      <xdr:nvSpPr>
        <xdr:cNvPr id="706" name="フローチャート: 判断 705">
          <a:extLst>
            <a:ext uri="{FF2B5EF4-FFF2-40B4-BE49-F238E27FC236}">
              <a16:creationId xmlns:a16="http://schemas.microsoft.com/office/drawing/2014/main" id="{16D43C49-2AD9-4A12-9DF2-1F8A5068F58B}"/>
            </a:ext>
          </a:extLst>
        </xdr:cNvPr>
        <xdr:cNvSpPr/>
      </xdr:nvSpPr>
      <xdr:spPr>
        <a:xfrm>
          <a:off x="17162780" y="13945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81</xdr:row>
      <xdr:rowOff>149514</xdr:rowOff>
    </xdr:from>
    <xdr:ext cx="469744" cy="259045"/>
    <xdr:sp textlink="">
      <xdr:nvSpPr>
        <xdr:cNvPr id="707" name="n_3aveValue【消防施設】&#10;一人当たり面積">
          <a:extLst>
            <a:ext uri="{FF2B5EF4-FFF2-40B4-BE49-F238E27FC236}">
              <a16:creationId xmlns:a16="http://schemas.microsoft.com/office/drawing/2014/main" id="{B426C7B2-6D93-4C33-87D2-C688929C8F51}"/>
            </a:ext>
          </a:extLst>
        </xdr:cNvPr>
        <xdr:cNvSpPr txBox="1"/>
      </xdr:nvSpPr>
      <xdr:spPr>
        <a:xfrm>
          <a:off x="17001567" y="13728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83</xdr:row>
      <xdr:rowOff>90170</xdr:rowOff>
    </xdr:from>
    <xdr:to>
      <xdr:col>98</xdr:col>
      <xdr:colOff>38100</xdr:colOff>
      <xdr:row>84</xdr:row>
      <xdr:rowOff>20320</xdr:rowOff>
    </xdr:to>
    <xdr:sp textlink="">
      <xdr:nvSpPr>
        <xdr:cNvPr id="708" name="フローチャート: 判断 707">
          <a:extLst>
            <a:ext uri="{FF2B5EF4-FFF2-40B4-BE49-F238E27FC236}">
              <a16:creationId xmlns:a16="http://schemas.microsoft.com/office/drawing/2014/main" id="{B42C07CC-E7F8-45D1-AEE1-0F030E5AB4F0}"/>
            </a:ext>
          </a:extLst>
        </xdr:cNvPr>
        <xdr:cNvSpPr/>
      </xdr:nvSpPr>
      <xdr:spPr>
        <a:xfrm>
          <a:off x="16388080" y="1400429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133427</xdr:colOff>
      <xdr:row>82</xdr:row>
      <xdr:rowOff>36847</xdr:rowOff>
    </xdr:from>
    <xdr:ext cx="469744" cy="259045"/>
    <xdr:sp textlink="">
      <xdr:nvSpPr>
        <xdr:cNvPr id="709" name="n_4aveValue【消防施設】&#10;一人当たり面積">
          <a:extLst>
            <a:ext uri="{FF2B5EF4-FFF2-40B4-BE49-F238E27FC236}">
              <a16:creationId xmlns:a16="http://schemas.microsoft.com/office/drawing/2014/main" id="{942D7A22-F361-4C5D-85C8-FF4646E3BE05}"/>
            </a:ext>
          </a:extLst>
        </xdr:cNvPr>
        <xdr:cNvSpPr txBox="1"/>
      </xdr:nvSpPr>
      <xdr:spPr>
        <a:xfrm>
          <a:off x="16226867" y="13783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textlink="">
      <xdr:nvSpPr>
        <xdr:cNvPr id="710" name="テキスト ボックス 709">
          <a:extLst>
            <a:ext uri="{FF2B5EF4-FFF2-40B4-BE49-F238E27FC236}">
              <a16:creationId xmlns:a16="http://schemas.microsoft.com/office/drawing/2014/main" id="{488EB61C-B682-418D-B35C-35705D7AA2D8}"/>
            </a:ext>
          </a:extLst>
        </xdr:cNvPr>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textlink="">
      <xdr:nvSpPr>
        <xdr:cNvPr id="711" name="テキスト ボックス 710">
          <a:extLst>
            <a:ext uri="{FF2B5EF4-FFF2-40B4-BE49-F238E27FC236}">
              <a16:creationId xmlns:a16="http://schemas.microsoft.com/office/drawing/2014/main" id="{884722E6-3EA4-47A0-942D-535FB35CC771}"/>
            </a:ext>
          </a:extLst>
        </xdr:cNvPr>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textlink="">
      <xdr:nvSpPr>
        <xdr:cNvPr id="712" name="テキスト ボックス 711">
          <a:extLst>
            <a:ext uri="{FF2B5EF4-FFF2-40B4-BE49-F238E27FC236}">
              <a16:creationId xmlns:a16="http://schemas.microsoft.com/office/drawing/2014/main" id="{8B61125F-554E-47ED-9D93-112BA2D467C1}"/>
            </a:ext>
          </a:extLst>
        </xdr:cNvPr>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textlink="">
      <xdr:nvSpPr>
        <xdr:cNvPr id="713" name="テキスト ボックス 712">
          <a:extLst>
            <a:ext uri="{FF2B5EF4-FFF2-40B4-BE49-F238E27FC236}">
              <a16:creationId xmlns:a16="http://schemas.microsoft.com/office/drawing/2014/main" id="{44408CB5-EE67-454E-8A82-776DE00B158B}"/>
            </a:ext>
          </a:extLst>
        </xdr:cNvPr>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textlink="">
      <xdr:nvSpPr>
        <xdr:cNvPr id="714" name="テキスト ボックス 713">
          <a:extLst>
            <a:ext uri="{FF2B5EF4-FFF2-40B4-BE49-F238E27FC236}">
              <a16:creationId xmlns:a16="http://schemas.microsoft.com/office/drawing/2014/main" id="{DF198F36-F447-44F3-AA2C-425B7501BD2D}"/>
            </a:ext>
          </a:extLst>
        </xdr:cNvPr>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157118</xdr:rowOff>
    </xdr:from>
    <xdr:to>
      <xdr:col>116</xdr:col>
      <xdr:colOff>114300</xdr:colOff>
      <xdr:row>85</xdr:row>
      <xdr:rowOff>87268</xdr:rowOff>
    </xdr:to>
    <xdr:sp textlink="">
      <xdr:nvSpPr>
        <xdr:cNvPr id="715" name="楕円 714">
          <a:extLst>
            <a:ext uri="{FF2B5EF4-FFF2-40B4-BE49-F238E27FC236}">
              <a16:creationId xmlns:a16="http://schemas.microsoft.com/office/drawing/2014/main" id="{37D3211F-8B30-4DA3-BD3D-03B683ED95A5}"/>
            </a:ext>
          </a:extLst>
        </xdr:cNvPr>
        <xdr:cNvSpPr/>
      </xdr:nvSpPr>
      <xdr:spPr>
        <a:xfrm>
          <a:off x="19458940" y="1423887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135545</xdr:rowOff>
    </xdr:from>
    <xdr:ext cx="469744" cy="259045"/>
    <xdr:sp textlink="">
      <xdr:nvSpPr>
        <xdr:cNvPr id="716" name="【消防施設】&#10;一人当たり面積該当値テキスト">
          <a:extLst>
            <a:ext uri="{FF2B5EF4-FFF2-40B4-BE49-F238E27FC236}">
              <a16:creationId xmlns:a16="http://schemas.microsoft.com/office/drawing/2014/main" id="{1327E959-3748-4FE2-95B6-12D6C6ACE83D}"/>
            </a:ext>
          </a:extLst>
        </xdr:cNvPr>
        <xdr:cNvSpPr txBox="1"/>
      </xdr:nvSpPr>
      <xdr:spPr>
        <a:xfrm>
          <a:off x="19547840" y="142173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160382</xdr:rowOff>
    </xdr:from>
    <xdr:to>
      <xdr:col>112</xdr:col>
      <xdr:colOff>38100</xdr:colOff>
      <xdr:row>85</xdr:row>
      <xdr:rowOff>90532</xdr:rowOff>
    </xdr:to>
    <xdr:sp textlink="">
      <xdr:nvSpPr>
        <xdr:cNvPr id="717" name="楕円 716">
          <a:extLst>
            <a:ext uri="{FF2B5EF4-FFF2-40B4-BE49-F238E27FC236}">
              <a16:creationId xmlns:a16="http://schemas.microsoft.com/office/drawing/2014/main" id="{A229394E-1ADA-4B6C-A2A9-AC9A70646D81}"/>
            </a:ext>
          </a:extLst>
        </xdr:cNvPr>
        <xdr:cNvSpPr/>
      </xdr:nvSpPr>
      <xdr:spPr>
        <a:xfrm>
          <a:off x="18735040" y="1424214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36468</xdr:rowOff>
    </xdr:from>
    <xdr:to>
      <xdr:col>116</xdr:col>
      <xdr:colOff>63500</xdr:colOff>
      <xdr:row>85</xdr:row>
      <xdr:rowOff>39732</xdr:rowOff>
    </xdr:to>
    <xdr:cxnSp macro="">
      <xdr:nvCxnSpPr>
        <xdr:cNvPr id="718" name="直線コネクタ 717">
          <a:extLst>
            <a:ext uri="{FF2B5EF4-FFF2-40B4-BE49-F238E27FC236}">
              <a16:creationId xmlns:a16="http://schemas.microsoft.com/office/drawing/2014/main" id="{6234EC21-F672-4210-B281-EA662A115F3D}"/>
            </a:ext>
          </a:extLst>
        </xdr:cNvPr>
        <xdr:cNvCxnSpPr/>
      </xdr:nvCxnSpPr>
      <xdr:spPr>
        <a:xfrm flipV="1">
          <a:off x="18778220" y="14285868"/>
          <a:ext cx="731520" cy="3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166914</xdr:rowOff>
    </xdr:from>
    <xdr:to>
      <xdr:col>107</xdr:col>
      <xdr:colOff>101600</xdr:colOff>
      <xdr:row>85</xdr:row>
      <xdr:rowOff>97064</xdr:rowOff>
    </xdr:to>
    <xdr:sp textlink="">
      <xdr:nvSpPr>
        <xdr:cNvPr id="719" name="楕円 718">
          <a:extLst>
            <a:ext uri="{FF2B5EF4-FFF2-40B4-BE49-F238E27FC236}">
              <a16:creationId xmlns:a16="http://schemas.microsoft.com/office/drawing/2014/main" id="{868F6BD7-131D-47F6-9EA3-13C3566FB88C}"/>
            </a:ext>
          </a:extLst>
        </xdr:cNvPr>
        <xdr:cNvSpPr/>
      </xdr:nvSpPr>
      <xdr:spPr>
        <a:xfrm>
          <a:off x="17937480" y="1424867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39732</xdr:rowOff>
    </xdr:from>
    <xdr:to>
      <xdr:col>111</xdr:col>
      <xdr:colOff>177800</xdr:colOff>
      <xdr:row>85</xdr:row>
      <xdr:rowOff>46264</xdr:rowOff>
    </xdr:to>
    <xdr:cxnSp macro="">
      <xdr:nvCxnSpPr>
        <xdr:cNvPr id="720" name="直線コネクタ 719">
          <a:extLst>
            <a:ext uri="{FF2B5EF4-FFF2-40B4-BE49-F238E27FC236}">
              <a16:creationId xmlns:a16="http://schemas.microsoft.com/office/drawing/2014/main" id="{AB0B9D83-219D-4AF0-9202-5D69D9EFB614}"/>
            </a:ext>
          </a:extLst>
        </xdr:cNvPr>
        <xdr:cNvCxnSpPr/>
      </xdr:nvCxnSpPr>
      <xdr:spPr>
        <a:xfrm flipV="1">
          <a:off x="17988280" y="14289132"/>
          <a:ext cx="78994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1995</xdr:rowOff>
    </xdr:from>
    <xdr:to>
      <xdr:col>102</xdr:col>
      <xdr:colOff>165100</xdr:colOff>
      <xdr:row>85</xdr:row>
      <xdr:rowOff>103595</xdr:rowOff>
    </xdr:to>
    <xdr:sp textlink="">
      <xdr:nvSpPr>
        <xdr:cNvPr id="721" name="楕円 720">
          <a:extLst>
            <a:ext uri="{FF2B5EF4-FFF2-40B4-BE49-F238E27FC236}">
              <a16:creationId xmlns:a16="http://schemas.microsoft.com/office/drawing/2014/main" id="{EBD01BBC-95F1-409C-88DB-8CBB02AE0A5E}"/>
            </a:ext>
          </a:extLst>
        </xdr:cNvPr>
        <xdr:cNvSpPr/>
      </xdr:nvSpPr>
      <xdr:spPr>
        <a:xfrm>
          <a:off x="17162780" y="14251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46264</xdr:rowOff>
    </xdr:from>
    <xdr:to>
      <xdr:col>107</xdr:col>
      <xdr:colOff>50800</xdr:colOff>
      <xdr:row>85</xdr:row>
      <xdr:rowOff>52795</xdr:rowOff>
    </xdr:to>
    <xdr:cxnSp macro="">
      <xdr:nvCxnSpPr>
        <xdr:cNvPr id="722" name="直線コネクタ 721">
          <a:extLst>
            <a:ext uri="{FF2B5EF4-FFF2-40B4-BE49-F238E27FC236}">
              <a16:creationId xmlns:a16="http://schemas.microsoft.com/office/drawing/2014/main" id="{1A7D4EE3-22A4-4060-AC0E-3FF7D9731F5A}"/>
            </a:ext>
          </a:extLst>
        </xdr:cNvPr>
        <xdr:cNvCxnSpPr/>
      </xdr:nvCxnSpPr>
      <xdr:spPr>
        <a:xfrm flipV="1">
          <a:off x="17213580" y="14295664"/>
          <a:ext cx="7747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5262</xdr:rowOff>
    </xdr:from>
    <xdr:to>
      <xdr:col>98</xdr:col>
      <xdr:colOff>38100</xdr:colOff>
      <xdr:row>85</xdr:row>
      <xdr:rowOff>106862</xdr:rowOff>
    </xdr:to>
    <xdr:sp textlink="">
      <xdr:nvSpPr>
        <xdr:cNvPr id="723" name="楕円 722">
          <a:extLst>
            <a:ext uri="{FF2B5EF4-FFF2-40B4-BE49-F238E27FC236}">
              <a16:creationId xmlns:a16="http://schemas.microsoft.com/office/drawing/2014/main" id="{CA222BF6-CBCF-4E17-9848-29B78C2FC72C}"/>
            </a:ext>
          </a:extLst>
        </xdr:cNvPr>
        <xdr:cNvSpPr/>
      </xdr:nvSpPr>
      <xdr:spPr>
        <a:xfrm>
          <a:off x="16388080" y="1425466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52795</xdr:rowOff>
    </xdr:from>
    <xdr:to>
      <xdr:col>102</xdr:col>
      <xdr:colOff>114300</xdr:colOff>
      <xdr:row>85</xdr:row>
      <xdr:rowOff>56062</xdr:rowOff>
    </xdr:to>
    <xdr:cxnSp macro="">
      <xdr:nvCxnSpPr>
        <xdr:cNvPr id="724" name="直線コネクタ 723">
          <a:extLst>
            <a:ext uri="{FF2B5EF4-FFF2-40B4-BE49-F238E27FC236}">
              <a16:creationId xmlns:a16="http://schemas.microsoft.com/office/drawing/2014/main" id="{A2B3F7F9-9913-4803-986A-AED465E508FA}"/>
            </a:ext>
          </a:extLst>
        </xdr:cNvPr>
        <xdr:cNvCxnSpPr/>
      </xdr:nvCxnSpPr>
      <xdr:spPr>
        <a:xfrm flipV="1">
          <a:off x="16431260" y="14302195"/>
          <a:ext cx="78232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81659</xdr:rowOff>
    </xdr:from>
    <xdr:ext cx="469744" cy="259045"/>
    <xdr:sp textlink="">
      <xdr:nvSpPr>
        <xdr:cNvPr id="725" name="n_1mainValue【消防施設】&#10;一人当たり面積">
          <a:extLst>
            <a:ext uri="{FF2B5EF4-FFF2-40B4-BE49-F238E27FC236}">
              <a16:creationId xmlns:a16="http://schemas.microsoft.com/office/drawing/2014/main" id="{503CECD8-4E76-4F50-89DE-498E3B216D3C}"/>
            </a:ext>
          </a:extLst>
        </xdr:cNvPr>
        <xdr:cNvSpPr txBox="1"/>
      </xdr:nvSpPr>
      <xdr:spPr>
        <a:xfrm>
          <a:off x="18561127" y="143310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88191</xdr:rowOff>
    </xdr:from>
    <xdr:ext cx="469744" cy="259045"/>
    <xdr:sp textlink="">
      <xdr:nvSpPr>
        <xdr:cNvPr id="726" name="n_2mainValue【消防施設】&#10;一人当たり面積">
          <a:extLst>
            <a:ext uri="{FF2B5EF4-FFF2-40B4-BE49-F238E27FC236}">
              <a16:creationId xmlns:a16="http://schemas.microsoft.com/office/drawing/2014/main" id="{E4EB0F15-8971-4947-932F-814AB0C9D22E}"/>
            </a:ext>
          </a:extLst>
        </xdr:cNvPr>
        <xdr:cNvSpPr txBox="1"/>
      </xdr:nvSpPr>
      <xdr:spPr>
        <a:xfrm>
          <a:off x="17776267" y="14337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94722</xdr:rowOff>
    </xdr:from>
    <xdr:ext cx="469744" cy="259045"/>
    <xdr:sp textlink="">
      <xdr:nvSpPr>
        <xdr:cNvPr id="727" name="n_3mainValue【消防施設】&#10;一人当たり面積">
          <a:extLst>
            <a:ext uri="{FF2B5EF4-FFF2-40B4-BE49-F238E27FC236}">
              <a16:creationId xmlns:a16="http://schemas.microsoft.com/office/drawing/2014/main" id="{6D7219B0-5610-46E5-80C9-73D9B48A7FB9}"/>
            </a:ext>
          </a:extLst>
        </xdr:cNvPr>
        <xdr:cNvSpPr txBox="1"/>
      </xdr:nvSpPr>
      <xdr:spPr>
        <a:xfrm>
          <a:off x="17001567" y="14344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97989</xdr:rowOff>
    </xdr:from>
    <xdr:ext cx="469744" cy="259045"/>
    <xdr:sp textlink="">
      <xdr:nvSpPr>
        <xdr:cNvPr id="728" name="n_4mainValue【消防施設】&#10;一人当たり面積">
          <a:extLst>
            <a:ext uri="{FF2B5EF4-FFF2-40B4-BE49-F238E27FC236}">
              <a16:creationId xmlns:a16="http://schemas.microsoft.com/office/drawing/2014/main" id="{5BE45A7E-E982-40F2-A96E-178B2E4CF511}"/>
            </a:ext>
          </a:extLst>
        </xdr:cNvPr>
        <xdr:cNvSpPr txBox="1"/>
      </xdr:nvSpPr>
      <xdr:spPr>
        <a:xfrm>
          <a:off x="16226867" y="14347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textlink="">
      <xdr:nvSpPr>
        <xdr:cNvPr id="729" name="正方形/長方形 728">
          <a:extLst>
            <a:ext uri="{FF2B5EF4-FFF2-40B4-BE49-F238E27FC236}">
              <a16:creationId xmlns:a16="http://schemas.microsoft.com/office/drawing/2014/main" id="{51321EBC-8BBF-4592-B9D2-808CFA8EEDFA}"/>
            </a:ext>
          </a:extLst>
        </xdr:cNvPr>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textlink="">
      <xdr:nvSpPr>
        <xdr:cNvPr id="730" name="正方形/長方形 729">
          <a:extLst>
            <a:ext uri="{FF2B5EF4-FFF2-40B4-BE49-F238E27FC236}">
              <a16:creationId xmlns:a16="http://schemas.microsoft.com/office/drawing/2014/main" id="{629FD4B0-ACDD-4A16-8384-D9385ECBC1D3}"/>
            </a:ext>
          </a:extLst>
        </xdr:cNvPr>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textlink="">
      <xdr:nvSpPr>
        <xdr:cNvPr id="731" name="正方形/長方形 730">
          <a:extLst>
            <a:ext uri="{FF2B5EF4-FFF2-40B4-BE49-F238E27FC236}">
              <a16:creationId xmlns:a16="http://schemas.microsoft.com/office/drawing/2014/main" id="{3BC9C5F3-16B2-4CBA-8C36-6B3C63633AE4}"/>
            </a:ext>
          </a:extLst>
        </xdr:cNvPr>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textlink="">
      <xdr:nvSpPr>
        <xdr:cNvPr id="732" name="正方形/長方形 731">
          <a:extLst>
            <a:ext uri="{FF2B5EF4-FFF2-40B4-BE49-F238E27FC236}">
              <a16:creationId xmlns:a16="http://schemas.microsoft.com/office/drawing/2014/main" id="{1F916066-77B3-4E44-90B7-1AC5AAB71CAD}"/>
            </a:ext>
          </a:extLst>
        </xdr:cNvPr>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textlink="">
      <xdr:nvSpPr>
        <xdr:cNvPr id="733" name="正方形/長方形 732">
          <a:extLst>
            <a:ext uri="{FF2B5EF4-FFF2-40B4-BE49-F238E27FC236}">
              <a16:creationId xmlns:a16="http://schemas.microsoft.com/office/drawing/2014/main" id="{89D0F677-DECF-493D-AD98-2ABFBF245806}"/>
            </a:ext>
          </a:extLst>
        </xdr:cNvPr>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textlink="">
      <xdr:nvSpPr>
        <xdr:cNvPr id="734" name="正方形/長方形 733">
          <a:extLst>
            <a:ext uri="{FF2B5EF4-FFF2-40B4-BE49-F238E27FC236}">
              <a16:creationId xmlns:a16="http://schemas.microsoft.com/office/drawing/2014/main" id="{A8C03408-2DFC-4FDB-A6E2-BA59B5BE758B}"/>
            </a:ext>
          </a:extLst>
        </xdr:cNvPr>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96</xdr:row>
      <xdr:rowOff>25400</xdr:rowOff>
    </xdr:from>
    <xdr:to>
      <xdr:col>85</xdr:col>
      <xdr:colOff>63500</xdr:colOff>
      <xdr:row>97</xdr:row>
      <xdr:rowOff>107950</xdr:rowOff>
    </xdr:to>
    <xdr:sp textlink="">
      <xdr:nvSpPr>
        <xdr:cNvPr id="735" name="正方形/長方形 734">
          <a:extLst>
            <a:ext uri="{FF2B5EF4-FFF2-40B4-BE49-F238E27FC236}">
              <a16:creationId xmlns:a16="http://schemas.microsoft.com/office/drawing/2014/main" id="{AFD55836-8AC4-41C0-8E99-455F2CB01FA2}"/>
            </a:ext>
          </a:extLst>
        </xdr:cNvPr>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textlink="">
      <xdr:nvSpPr>
        <xdr:cNvPr id="736" name="正方形/長方形 735">
          <a:extLst>
            <a:ext uri="{FF2B5EF4-FFF2-40B4-BE49-F238E27FC236}">
              <a16:creationId xmlns:a16="http://schemas.microsoft.com/office/drawing/2014/main" id="{3AF301BD-E43B-429D-96D4-23F39B9D3E06}"/>
            </a:ext>
          </a:extLst>
        </xdr:cNvPr>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textlink="">
      <xdr:nvSpPr>
        <xdr:cNvPr id="737" name="テキスト ボックス 736">
          <a:extLst>
            <a:ext uri="{FF2B5EF4-FFF2-40B4-BE49-F238E27FC236}">
              <a16:creationId xmlns:a16="http://schemas.microsoft.com/office/drawing/2014/main" id="{B0626ACA-AC35-44E9-8BF7-E602FB37018C}"/>
            </a:ext>
          </a:extLst>
        </xdr:cNvPr>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38" name="直線コネクタ 737">
          <a:extLst>
            <a:ext uri="{FF2B5EF4-FFF2-40B4-BE49-F238E27FC236}">
              <a16:creationId xmlns:a16="http://schemas.microsoft.com/office/drawing/2014/main" id="{9BD59745-0273-4B23-9EC5-A20B4667081A}"/>
            </a:ext>
          </a:extLst>
        </xdr:cNvPr>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textlink="">
      <xdr:nvSpPr>
        <xdr:cNvPr id="739" name="テキスト ボックス 738">
          <a:extLst>
            <a:ext uri="{FF2B5EF4-FFF2-40B4-BE49-F238E27FC236}">
              <a16:creationId xmlns:a16="http://schemas.microsoft.com/office/drawing/2014/main" id="{203A38F2-E045-4274-B8FB-07DD76BFD33B}"/>
            </a:ext>
          </a:extLst>
        </xdr:cNvPr>
        <xdr:cNvSpPr txBox="1"/>
      </xdr:nvSpPr>
      <xdr:spPr>
        <a:xfrm>
          <a:off x="10561501"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0" name="直線コネクタ 739">
          <a:extLst>
            <a:ext uri="{FF2B5EF4-FFF2-40B4-BE49-F238E27FC236}">
              <a16:creationId xmlns:a16="http://schemas.microsoft.com/office/drawing/2014/main" id="{A5694808-E087-4D81-BCE6-AA9A4D9484C9}"/>
            </a:ext>
          </a:extLst>
        </xdr:cNvPr>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textlink="">
      <xdr:nvSpPr>
        <xdr:cNvPr id="741" name="テキスト ボックス 740">
          <a:extLst>
            <a:ext uri="{FF2B5EF4-FFF2-40B4-BE49-F238E27FC236}">
              <a16:creationId xmlns:a16="http://schemas.microsoft.com/office/drawing/2014/main" id="{D17C216B-9361-4A2F-8022-8789AA520FAA}"/>
            </a:ext>
          </a:extLst>
        </xdr:cNvPr>
        <xdr:cNvSpPr txBox="1"/>
      </xdr:nvSpPr>
      <xdr:spPr>
        <a:xfrm>
          <a:off x="1056150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42" name="直線コネクタ 741">
          <a:extLst>
            <a:ext uri="{FF2B5EF4-FFF2-40B4-BE49-F238E27FC236}">
              <a16:creationId xmlns:a16="http://schemas.microsoft.com/office/drawing/2014/main" id="{9AB27E65-C60A-4DE9-B262-C13C94E32C04}"/>
            </a:ext>
          </a:extLst>
        </xdr:cNvPr>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textlink="">
      <xdr:nvSpPr>
        <xdr:cNvPr id="743" name="テキスト ボックス 742">
          <a:extLst>
            <a:ext uri="{FF2B5EF4-FFF2-40B4-BE49-F238E27FC236}">
              <a16:creationId xmlns:a16="http://schemas.microsoft.com/office/drawing/2014/main" id="{F247CAB2-6E55-41A6-A4B2-0974F87F0689}"/>
            </a:ext>
          </a:extLst>
        </xdr:cNvPr>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44" name="直線コネクタ 743">
          <a:extLst>
            <a:ext uri="{FF2B5EF4-FFF2-40B4-BE49-F238E27FC236}">
              <a16:creationId xmlns:a16="http://schemas.microsoft.com/office/drawing/2014/main" id="{78B0E5F5-481D-485D-9DE1-692D47F1084A}"/>
            </a:ext>
          </a:extLst>
        </xdr:cNvPr>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textlink="">
      <xdr:nvSpPr>
        <xdr:cNvPr id="745" name="テキスト ボックス 744">
          <a:extLst>
            <a:ext uri="{FF2B5EF4-FFF2-40B4-BE49-F238E27FC236}">
              <a16:creationId xmlns:a16="http://schemas.microsoft.com/office/drawing/2014/main" id="{01D70103-6E2A-4B5A-A984-EBD48112EE19}"/>
            </a:ext>
          </a:extLst>
        </xdr:cNvPr>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46" name="直線コネクタ 745">
          <a:extLst>
            <a:ext uri="{FF2B5EF4-FFF2-40B4-BE49-F238E27FC236}">
              <a16:creationId xmlns:a16="http://schemas.microsoft.com/office/drawing/2014/main" id="{A717544E-20D0-4DCD-B4D5-D53491AAB35B}"/>
            </a:ext>
          </a:extLst>
        </xdr:cNvPr>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textlink="">
      <xdr:nvSpPr>
        <xdr:cNvPr id="747" name="テキスト ボックス 746">
          <a:extLst>
            <a:ext uri="{FF2B5EF4-FFF2-40B4-BE49-F238E27FC236}">
              <a16:creationId xmlns:a16="http://schemas.microsoft.com/office/drawing/2014/main" id="{723E249B-3A78-4F1B-A0EA-04C40FEFC559}"/>
            </a:ext>
          </a:extLst>
        </xdr:cNvPr>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48" name="直線コネクタ 747">
          <a:extLst>
            <a:ext uri="{FF2B5EF4-FFF2-40B4-BE49-F238E27FC236}">
              <a16:creationId xmlns:a16="http://schemas.microsoft.com/office/drawing/2014/main" id="{5FD88523-232F-4DDC-A457-8B9A2CEC149E}"/>
            </a:ext>
          </a:extLst>
        </xdr:cNvPr>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textlink="">
      <xdr:nvSpPr>
        <xdr:cNvPr id="749" name="テキスト ボックス 748">
          <a:extLst>
            <a:ext uri="{FF2B5EF4-FFF2-40B4-BE49-F238E27FC236}">
              <a16:creationId xmlns:a16="http://schemas.microsoft.com/office/drawing/2014/main" id="{D960A101-5294-49BF-BE2E-F41581E943B7}"/>
            </a:ext>
          </a:extLst>
        </xdr:cNvPr>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0" name="直線コネクタ 749">
          <a:extLst>
            <a:ext uri="{FF2B5EF4-FFF2-40B4-BE49-F238E27FC236}">
              <a16:creationId xmlns:a16="http://schemas.microsoft.com/office/drawing/2014/main" id="{EE125EB7-84CA-4FF3-BEBE-0A6452A2386D}"/>
            </a:ext>
          </a:extLst>
        </xdr:cNvPr>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textlink="">
      <xdr:nvSpPr>
        <xdr:cNvPr id="751" name="テキスト ボックス 750">
          <a:extLst>
            <a:ext uri="{FF2B5EF4-FFF2-40B4-BE49-F238E27FC236}">
              <a16:creationId xmlns:a16="http://schemas.microsoft.com/office/drawing/2014/main" id="{B5AD53DF-FDC1-4B35-AC57-7511384DEA28}"/>
            </a:ext>
          </a:extLst>
        </xdr:cNvPr>
        <xdr:cNvSpPr txBox="1"/>
      </xdr:nvSpPr>
      <xdr:spPr>
        <a:xfrm>
          <a:off x="10666881" y="1657496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2" name="直線コネクタ 751">
          <a:extLst>
            <a:ext uri="{FF2B5EF4-FFF2-40B4-BE49-F238E27FC236}">
              <a16:creationId xmlns:a16="http://schemas.microsoft.com/office/drawing/2014/main" id="{9C665E74-7586-4106-9524-A500C2414B79}"/>
            </a:ext>
          </a:extLst>
        </xdr:cNvPr>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textlink="">
      <xdr:nvSpPr>
        <xdr:cNvPr id="753" name="【庁舎】&#10;有形固定資産減価償却率グラフ枠">
          <a:extLst>
            <a:ext uri="{FF2B5EF4-FFF2-40B4-BE49-F238E27FC236}">
              <a16:creationId xmlns:a16="http://schemas.microsoft.com/office/drawing/2014/main" id="{BCB26919-2EA2-41C8-9D16-FFA92B593BAD}"/>
            </a:ext>
          </a:extLst>
        </xdr:cNvPr>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138249</xdr:rowOff>
    </xdr:from>
    <xdr:to>
      <xdr:col>85</xdr:col>
      <xdr:colOff>126364</xdr:colOff>
      <xdr:row>109</xdr:row>
      <xdr:rowOff>30480</xdr:rowOff>
    </xdr:to>
    <xdr:cxnSp macro="">
      <xdr:nvCxnSpPr>
        <xdr:cNvPr id="754" name="直線コネクタ 753">
          <a:extLst>
            <a:ext uri="{FF2B5EF4-FFF2-40B4-BE49-F238E27FC236}">
              <a16:creationId xmlns:a16="http://schemas.microsoft.com/office/drawing/2014/main" id="{BFBF4DA1-26A5-4D56-9E3D-916DD0FCC961}"/>
            </a:ext>
          </a:extLst>
        </xdr:cNvPr>
        <xdr:cNvCxnSpPr/>
      </xdr:nvCxnSpPr>
      <xdr:spPr>
        <a:xfrm flipV="1">
          <a:off x="14375764" y="16902249"/>
          <a:ext cx="0" cy="1400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34307</xdr:rowOff>
    </xdr:from>
    <xdr:ext cx="405111" cy="259045"/>
    <xdr:sp textlink="">
      <xdr:nvSpPr>
        <xdr:cNvPr id="755" name="【庁舎】&#10;有形固定資産減価償却率最小値テキスト">
          <a:extLst>
            <a:ext uri="{FF2B5EF4-FFF2-40B4-BE49-F238E27FC236}">
              <a16:creationId xmlns:a16="http://schemas.microsoft.com/office/drawing/2014/main" id="{F039974F-8DE3-45E4-AE9A-FE779257A01E}"/>
            </a:ext>
          </a:extLst>
        </xdr:cNvPr>
        <xdr:cNvSpPr txBox="1"/>
      </xdr:nvSpPr>
      <xdr:spPr>
        <a:xfrm>
          <a:off x="14414500" y="18307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30480</xdr:rowOff>
    </xdr:from>
    <xdr:to>
      <xdr:col>86</xdr:col>
      <xdr:colOff>25400</xdr:colOff>
      <xdr:row>109</xdr:row>
      <xdr:rowOff>30480</xdr:rowOff>
    </xdr:to>
    <xdr:cxnSp macro="">
      <xdr:nvCxnSpPr>
        <xdr:cNvPr id="756" name="直線コネクタ 755">
          <a:extLst>
            <a:ext uri="{FF2B5EF4-FFF2-40B4-BE49-F238E27FC236}">
              <a16:creationId xmlns:a16="http://schemas.microsoft.com/office/drawing/2014/main" id="{866AA913-B70B-47B3-A884-420BFB7577C4}"/>
            </a:ext>
          </a:extLst>
        </xdr:cNvPr>
        <xdr:cNvCxnSpPr/>
      </xdr:nvCxnSpPr>
      <xdr:spPr>
        <a:xfrm>
          <a:off x="14287500" y="183032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84926</xdr:rowOff>
    </xdr:from>
    <xdr:ext cx="405111" cy="259045"/>
    <xdr:sp textlink="">
      <xdr:nvSpPr>
        <xdr:cNvPr id="757" name="【庁舎】&#10;有形固定資産減価償却率最大値テキスト">
          <a:extLst>
            <a:ext uri="{FF2B5EF4-FFF2-40B4-BE49-F238E27FC236}">
              <a16:creationId xmlns:a16="http://schemas.microsoft.com/office/drawing/2014/main" id="{408FE670-CE1A-4480-A4E7-8C68E2A83E99}"/>
            </a:ext>
          </a:extLst>
        </xdr:cNvPr>
        <xdr:cNvSpPr txBox="1"/>
      </xdr:nvSpPr>
      <xdr:spPr>
        <a:xfrm>
          <a:off x="14414500" y="166812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138249</xdr:rowOff>
    </xdr:from>
    <xdr:to>
      <xdr:col>86</xdr:col>
      <xdr:colOff>25400</xdr:colOff>
      <xdr:row>100</xdr:row>
      <xdr:rowOff>138249</xdr:rowOff>
    </xdr:to>
    <xdr:cxnSp macro="">
      <xdr:nvCxnSpPr>
        <xdr:cNvPr id="758" name="直線コネクタ 757">
          <a:extLst>
            <a:ext uri="{FF2B5EF4-FFF2-40B4-BE49-F238E27FC236}">
              <a16:creationId xmlns:a16="http://schemas.microsoft.com/office/drawing/2014/main" id="{BB94F7B9-017D-408E-9B03-878F566D42EA}"/>
            </a:ext>
          </a:extLst>
        </xdr:cNvPr>
        <xdr:cNvCxnSpPr/>
      </xdr:nvCxnSpPr>
      <xdr:spPr>
        <a:xfrm>
          <a:off x="14287500" y="1690224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118490</xdr:rowOff>
    </xdr:from>
    <xdr:ext cx="405111" cy="259045"/>
    <xdr:sp textlink="">
      <xdr:nvSpPr>
        <xdr:cNvPr id="759" name="【庁舎】&#10;有形固定資産減価償却率平均値テキスト">
          <a:extLst>
            <a:ext uri="{FF2B5EF4-FFF2-40B4-BE49-F238E27FC236}">
              <a16:creationId xmlns:a16="http://schemas.microsoft.com/office/drawing/2014/main" id="{EBBDAB69-5522-4BDB-91E6-FA8C5D820624}"/>
            </a:ext>
          </a:extLst>
        </xdr:cNvPr>
        <xdr:cNvSpPr txBox="1"/>
      </xdr:nvSpPr>
      <xdr:spPr>
        <a:xfrm>
          <a:off x="14414500" y="1755305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95613</xdr:rowOff>
    </xdr:from>
    <xdr:to>
      <xdr:col>85</xdr:col>
      <xdr:colOff>177800</xdr:colOff>
      <xdr:row>106</xdr:row>
      <xdr:rowOff>25763</xdr:rowOff>
    </xdr:to>
    <xdr:sp textlink="">
      <xdr:nvSpPr>
        <xdr:cNvPr id="760" name="フローチャート: 判断 759">
          <a:extLst>
            <a:ext uri="{FF2B5EF4-FFF2-40B4-BE49-F238E27FC236}">
              <a16:creationId xmlns:a16="http://schemas.microsoft.com/office/drawing/2014/main" id="{8EB6FEE2-6A8D-434A-83E2-17DFABB5F659}"/>
            </a:ext>
          </a:extLst>
        </xdr:cNvPr>
        <xdr:cNvSpPr/>
      </xdr:nvSpPr>
      <xdr:spPr>
        <a:xfrm>
          <a:off x="14325600" y="17697813"/>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66221</xdr:rowOff>
    </xdr:from>
    <xdr:to>
      <xdr:col>81</xdr:col>
      <xdr:colOff>101600</xdr:colOff>
      <xdr:row>105</xdr:row>
      <xdr:rowOff>167821</xdr:rowOff>
    </xdr:to>
    <xdr:sp textlink="">
      <xdr:nvSpPr>
        <xdr:cNvPr id="761" name="フローチャート: 判断 760">
          <a:extLst>
            <a:ext uri="{FF2B5EF4-FFF2-40B4-BE49-F238E27FC236}">
              <a16:creationId xmlns:a16="http://schemas.microsoft.com/office/drawing/2014/main" id="{D6BE63CC-3B7E-4401-BABB-0CC21A355731}"/>
            </a:ext>
          </a:extLst>
        </xdr:cNvPr>
        <xdr:cNvSpPr/>
      </xdr:nvSpPr>
      <xdr:spPr>
        <a:xfrm>
          <a:off x="13578840" y="17668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104</xdr:row>
      <xdr:rowOff>12898</xdr:rowOff>
    </xdr:from>
    <xdr:ext cx="405111" cy="259045"/>
    <xdr:sp textlink="">
      <xdr:nvSpPr>
        <xdr:cNvPr id="762" name="n_1aveValue【庁舎】&#10;有形固定資産減価償却率">
          <a:extLst>
            <a:ext uri="{FF2B5EF4-FFF2-40B4-BE49-F238E27FC236}">
              <a16:creationId xmlns:a16="http://schemas.microsoft.com/office/drawing/2014/main" id="{7A0328F7-EC4F-4BB7-87AF-A7F8EAEB2ED1}"/>
            </a:ext>
          </a:extLst>
        </xdr:cNvPr>
        <xdr:cNvSpPr txBox="1"/>
      </xdr:nvSpPr>
      <xdr:spPr>
        <a:xfrm>
          <a:off x="13437244" y="174474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105</xdr:row>
      <xdr:rowOff>41729</xdr:rowOff>
    </xdr:from>
    <xdr:to>
      <xdr:col>76</xdr:col>
      <xdr:colOff>165100</xdr:colOff>
      <xdr:row>105</xdr:row>
      <xdr:rowOff>143329</xdr:rowOff>
    </xdr:to>
    <xdr:sp textlink="">
      <xdr:nvSpPr>
        <xdr:cNvPr id="763" name="フローチャート: 判断 762">
          <a:extLst>
            <a:ext uri="{FF2B5EF4-FFF2-40B4-BE49-F238E27FC236}">
              <a16:creationId xmlns:a16="http://schemas.microsoft.com/office/drawing/2014/main" id="{EEF6239B-FB48-4D4B-A6ED-626BFFA260B3}"/>
            </a:ext>
          </a:extLst>
        </xdr:cNvPr>
        <xdr:cNvSpPr/>
      </xdr:nvSpPr>
      <xdr:spPr>
        <a:xfrm>
          <a:off x="12804140" y="17643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103</xdr:row>
      <xdr:rowOff>159856</xdr:rowOff>
    </xdr:from>
    <xdr:ext cx="405111" cy="259045"/>
    <xdr:sp textlink="">
      <xdr:nvSpPr>
        <xdr:cNvPr id="764" name="n_2aveValue【庁舎】&#10;有形固定資産減価償却率">
          <a:extLst>
            <a:ext uri="{FF2B5EF4-FFF2-40B4-BE49-F238E27FC236}">
              <a16:creationId xmlns:a16="http://schemas.microsoft.com/office/drawing/2014/main" id="{0C4D7B64-D2C5-42F4-9A97-12C4876F8154}"/>
            </a:ext>
          </a:extLst>
        </xdr:cNvPr>
        <xdr:cNvSpPr txBox="1"/>
      </xdr:nvSpPr>
      <xdr:spPr>
        <a:xfrm>
          <a:off x="12675244" y="174267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104</xdr:row>
      <xdr:rowOff>133169</xdr:rowOff>
    </xdr:from>
    <xdr:to>
      <xdr:col>72</xdr:col>
      <xdr:colOff>38100</xdr:colOff>
      <xdr:row>105</xdr:row>
      <xdr:rowOff>63319</xdr:rowOff>
    </xdr:to>
    <xdr:sp textlink="">
      <xdr:nvSpPr>
        <xdr:cNvPr id="765" name="フローチャート: 判断 764">
          <a:extLst>
            <a:ext uri="{FF2B5EF4-FFF2-40B4-BE49-F238E27FC236}">
              <a16:creationId xmlns:a16="http://schemas.microsoft.com/office/drawing/2014/main" id="{B5C8AED6-5513-4E2F-A5D1-62BB3D9C2AEB}"/>
            </a:ext>
          </a:extLst>
        </xdr:cNvPr>
        <xdr:cNvSpPr/>
      </xdr:nvSpPr>
      <xdr:spPr>
        <a:xfrm>
          <a:off x="12029440" y="1756772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103</xdr:row>
      <xdr:rowOff>79846</xdr:rowOff>
    </xdr:from>
    <xdr:ext cx="405111" cy="259045"/>
    <xdr:sp textlink="">
      <xdr:nvSpPr>
        <xdr:cNvPr id="766" name="n_3aveValue【庁舎】&#10;有形固定資産減価償却率">
          <a:extLst>
            <a:ext uri="{FF2B5EF4-FFF2-40B4-BE49-F238E27FC236}">
              <a16:creationId xmlns:a16="http://schemas.microsoft.com/office/drawing/2014/main" id="{2C9B4B65-BB31-4366-A3F4-CB793A3F584B}"/>
            </a:ext>
          </a:extLst>
        </xdr:cNvPr>
        <xdr:cNvSpPr txBox="1"/>
      </xdr:nvSpPr>
      <xdr:spPr>
        <a:xfrm>
          <a:off x="11900544" y="173467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105</xdr:row>
      <xdr:rowOff>13970</xdr:rowOff>
    </xdr:from>
    <xdr:to>
      <xdr:col>67</xdr:col>
      <xdr:colOff>101600</xdr:colOff>
      <xdr:row>105</xdr:row>
      <xdr:rowOff>115570</xdr:rowOff>
    </xdr:to>
    <xdr:sp textlink="">
      <xdr:nvSpPr>
        <xdr:cNvPr id="767" name="フローチャート: 判断 766">
          <a:extLst>
            <a:ext uri="{FF2B5EF4-FFF2-40B4-BE49-F238E27FC236}">
              <a16:creationId xmlns:a16="http://schemas.microsoft.com/office/drawing/2014/main" id="{7ADD1DC9-1F0E-4282-B848-0C3512463B78}"/>
            </a:ext>
          </a:extLst>
        </xdr:cNvPr>
        <xdr:cNvSpPr/>
      </xdr:nvSpPr>
      <xdr:spPr>
        <a:xfrm>
          <a:off x="11231880" y="17616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38744</xdr:colOff>
      <xdr:row>103</xdr:row>
      <xdr:rowOff>132097</xdr:rowOff>
    </xdr:from>
    <xdr:ext cx="405111" cy="259045"/>
    <xdr:sp textlink="">
      <xdr:nvSpPr>
        <xdr:cNvPr id="768" name="n_4aveValue【庁舎】&#10;有形固定資産減価償却率">
          <a:extLst>
            <a:ext uri="{FF2B5EF4-FFF2-40B4-BE49-F238E27FC236}">
              <a16:creationId xmlns:a16="http://schemas.microsoft.com/office/drawing/2014/main" id="{C58458E2-7B1E-4460-956E-BF9D167BF542}"/>
            </a:ext>
          </a:extLst>
        </xdr:cNvPr>
        <xdr:cNvSpPr txBox="1"/>
      </xdr:nvSpPr>
      <xdr:spPr>
        <a:xfrm>
          <a:off x="11102984" y="17399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textlink="">
      <xdr:nvSpPr>
        <xdr:cNvPr id="769" name="テキスト ボックス 768">
          <a:extLst>
            <a:ext uri="{FF2B5EF4-FFF2-40B4-BE49-F238E27FC236}">
              <a16:creationId xmlns:a16="http://schemas.microsoft.com/office/drawing/2014/main" id="{D488D421-1902-4633-BAB1-99C4AABBCFFE}"/>
            </a:ext>
          </a:extLst>
        </xdr:cNvPr>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textlink="">
      <xdr:nvSpPr>
        <xdr:cNvPr id="770" name="テキスト ボックス 769">
          <a:extLst>
            <a:ext uri="{FF2B5EF4-FFF2-40B4-BE49-F238E27FC236}">
              <a16:creationId xmlns:a16="http://schemas.microsoft.com/office/drawing/2014/main" id="{DA4F2877-E517-43A9-9511-AC0C43F39C97}"/>
            </a:ext>
          </a:extLst>
        </xdr:cNvPr>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textlink="">
      <xdr:nvSpPr>
        <xdr:cNvPr id="771" name="テキスト ボックス 770">
          <a:extLst>
            <a:ext uri="{FF2B5EF4-FFF2-40B4-BE49-F238E27FC236}">
              <a16:creationId xmlns:a16="http://schemas.microsoft.com/office/drawing/2014/main" id="{1023A318-CCF5-46B2-9F26-70C6911A7E51}"/>
            </a:ext>
          </a:extLst>
        </xdr:cNvPr>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textlink="">
      <xdr:nvSpPr>
        <xdr:cNvPr id="772" name="テキスト ボックス 771">
          <a:extLst>
            <a:ext uri="{FF2B5EF4-FFF2-40B4-BE49-F238E27FC236}">
              <a16:creationId xmlns:a16="http://schemas.microsoft.com/office/drawing/2014/main" id="{9041F192-8CC2-4791-9C63-568DB9360229}"/>
            </a:ext>
          </a:extLst>
        </xdr:cNvPr>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textlink="">
      <xdr:nvSpPr>
        <xdr:cNvPr id="773" name="テキスト ボックス 772">
          <a:extLst>
            <a:ext uri="{FF2B5EF4-FFF2-40B4-BE49-F238E27FC236}">
              <a16:creationId xmlns:a16="http://schemas.microsoft.com/office/drawing/2014/main" id="{876ED692-0658-4A1F-ABEA-27142689AF38}"/>
            </a:ext>
          </a:extLst>
        </xdr:cNvPr>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107</xdr:row>
      <xdr:rowOff>92348</xdr:rowOff>
    </xdr:from>
    <xdr:to>
      <xdr:col>85</xdr:col>
      <xdr:colOff>177800</xdr:colOff>
      <xdr:row>108</xdr:row>
      <xdr:rowOff>22498</xdr:rowOff>
    </xdr:to>
    <xdr:sp textlink="">
      <xdr:nvSpPr>
        <xdr:cNvPr id="774" name="楕円 773">
          <a:extLst>
            <a:ext uri="{FF2B5EF4-FFF2-40B4-BE49-F238E27FC236}">
              <a16:creationId xmlns:a16="http://schemas.microsoft.com/office/drawing/2014/main" id="{772610E2-6A01-49A8-8FC2-93300B9EA36F}"/>
            </a:ext>
          </a:extLst>
        </xdr:cNvPr>
        <xdr:cNvSpPr/>
      </xdr:nvSpPr>
      <xdr:spPr>
        <a:xfrm>
          <a:off x="14325600" y="18029828"/>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70775</xdr:rowOff>
    </xdr:from>
    <xdr:ext cx="405111" cy="259045"/>
    <xdr:sp textlink="">
      <xdr:nvSpPr>
        <xdr:cNvPr id="775" name="【庁舎】&#10;有形固定資産減価償却率該当値テキスト">
          <a:extLst>
            <a:ext uri="{FF2B5EF4-FFF2-40B4-BE49-F238E27FC236}">
              <a16:creationId xmlns:a16="http://schemas.microsoft.com/office/drawing/2014/main" id="{00E26233-6EDB-4B99-8FCB-B307028B3976}"/>
            </a:ext>
          </a:extLst>
        </xdr:cNvPr>
        <xdr:cNvSpPr txBox="1"/>
      </xdr:nvSpPr>
      <xdr:spPr>
        <a:xfrm>
          <a:off x="14414500" y="18008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107</xdr:row>
      <xdr:rowOff>59689</xdr:rowOff>
    </xdr:from>
    <xdr:to>
      <xdr:col>81</xdr:col>
      <xdr:colOff>101600</xdr:colOff>
      <xdr:row>107</xdr:row>
      <xdr:rowOff>161289</xdr:rowOff>
    </xdr:to>
    <xdr:sp textlink="">
      <xdr:nvSpPr>
        <xdr:cNvPr id="776" name="楕円 775">
          <a:extLst>
            <a:ext uri="{FF2B5EF4-FFF2-40B4-BE49-F238E27FC236}">
              <a16:creationId xmlns:a16="http://schemas.microsoft.com/office/drawing/2014/main" id="{B12976CD-CA96-4042-97ED-416D0721A503}"/>
            </a:ext>
          </a:extLst>
        </xdr:cNvPr>
        <xdr:cNvSpPr/>
      </xdr:nvSpPr>
      <xdr:spPr>
        <a:xfrm>
          <a:off x="13578840" y="17997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110489</xdr:rowOff>
    </xdr:from>
    <xdr:to>
      <xdr:col>85</xdr:col>
      <xdr:colOff>127000</xdr:colOff>
      <xdr:row>107</xdr:row>
      <xdr:rowOff>143148</xdr:rowOff>
    </xdr:to>
    <xdr:cxnSp macro="">
      <xdr:nvCxnSpPr>
        <xdr:cNvPr id="777" name="直線コネクタ 776">
          <a:extLst>
            <a:ext uri="{FF2B5EF4-FFF2-40B4-BE49-F238E27FC236}">
              <a16:creationId xmlns:a16="http://schemas.microsoft.com/office/drawing/2014/main" id="{CC49C93D-E5CB-4219-9FCB-77FFE7E35A27}"/>
            </a:ext>
          </a:extLst>
        </xdr:cNvPr>
        <xdr:cNvCxnSpPr/>
      </xdr:nvCxnSpPr>
      <xdr:spPr>
        <a:xfrm>
          <a:off x="13629640" y="18047969"/>
          <a:ext cx="74676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27032</xdr:rowOff>
    </xdr:from>
    <xdr:to>
      <xdr:col>76</xdr:col>
      <xdr:colOff>165100</xdr:colOff>
      <xdr:row>107</xdr:row>
      <xdr:rowOff>128632</xdr:rowOff>
    </xdr:to>
    <xdr:sp textlink="">
      <xdr:nvSpPr>
        <xdr:cNvPr id="778" name="楕円 777">
          <a:extLst>
            <a:ext uri="{FF2B5EF4-FFF2-40B4-BE49-F238E27FC236}">
              <a16:creationId xmlns:a16="http://schemas.microsoft.com/office/drawing/2014/main" id="{D72D6F2F-CAA7-408E-80FD-620FBC546305}"/>
            </a:ext>
          </a:extLst>
        </xdr:cNvPr>
        <xdr:cNvSpPr/>
      </xdr:nvSpPr>
      <xdr:spPr>
        <a:xfrm>
          <a:off x="12804140" y="17964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77832</xdr:rowOff>
    </xdr:from>
    <xdr:to>
      <xdr:col>81</xdr:col>
      <xdr:colOff>50800</xdr:colOff>
      <xdr:row>107</xdr:row>
      <xdr:rowOff>110489</xdr:rowOff>
    </xdr:to>
    <xdr:cxnSp macro="">
      <xdr:nvCxnSpPr>
        <xdr:cNvPr id="779" name="直線コネクタ 778">
          <a:extLst>
            <a:ext uri="{FF2B5EF4-FFF2-40B4-BE49-F238E27FC236}">
              <a16:creationId xmlns:a16="http://schemas.microsoft.com/office/drawing/2014/main" id="{823E0DEB-A153-4097-B944-07F46B39B082}"/>
            </a:ext>
          </a:extLst>
        </xdr:cNvPr>
        <xdr:cNvCxnSpPr/>
      </xdr:nvCxnSpPr>
      <xdr:spPr>
        <a:xfrm>
          <a:off x="12854940" y="18015312"/>
          <a:ext cx="7747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165826</xdr:rowOff>
    </xdr:from>
    <xdr:to>
      <xdr:col>72</xdr:col>
      <xdr:colOff>38100</xdr:colOff>
      <xdr:row>107</xdr:row>
      <xdr:rowOff>95976</xdr:rowOff>
    </xdr:to>
    <xdr:sp textlink="">
      <xdr:nvSpPr>
        <xdr:cNvPr id="780" name="楕円 779">
          <a:extLst>
            <a:ext uri="{FF2B5EF4-FFF2-40B4-BE49-F238E27FC236}">
              <a16:creationId xmlns:a16="http://schemas.microsoft.com/office/drawing/2014/main" id="{F01F513A-402B-4ECC-BB06-7108B982800D}"/>
            </a:ext>
          </a:extLst>
        </xdr:cNvPr>
        <xdr:cNvSpPr/>
      </xdr:nvSpPr>
      <xdr:spPr>
        <a:xfrm>
          <a:off x="12029440" y="1793566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45176</xdr:rowOff>
    </xdr:from>
    <xdr:to>
      <xdr:col>76</xdr:col>
      <xdr:colOff>114300</xdr:colOff>
      <xdr:row>107</xdr:row>
      <xdr:rowOff>77832</xdr:rowOff>
    </xdr:to>
    <xdr:cxnSp macro="">
      <xdr:nvCxnSpPr>
        <xdr:cNvPr id="781" name="直線コネクタ 780">
          <a:extLst>
            <a:ext uri="{FF2B5EF4-FFF2-40B4-BE49-F238E27FC236}">
              <a16:creationId xmlns:a16="http://schemas.microsoft.com/office/drawing/2014/main" id="{3FD5295E-5402-42F3-AC54-B69E59DD784E}"/>
            </a:ext>
          </a:extLst>
        </xdr:cNvPr>
        <xdr:cNvCxnSpPr/>
      </xdr:nvCxnSpPr>
      <xdr:spPr>
        <a:xfrm>
          <a:off x="12072620" y="17982656"/>
          <a:ext cx="78232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152763</xdr:rowOff>
    </xdr:from>
    <xdr:to>
      <xdr:col>67</xdr:col>
      <xdr:colOff>101600</xdr:colOff>
      <xdr:row>107</xdr:row>
      <xdr:rowOff>82913</xdr:rowOff>
    </xdr:to>
    <xdr:sp textlink="">
      <xdr:nvSpPr>
        <xdr:cNvPr id="782" name="楕円 781">
          <a:extLst>
            <a:ext uri="{FF2B5EF4-FFF2-40B4-BE49-F238E27FC236}">
              <a16:creationId xmlns:a16="http://schemas.microsoft.com/office/drawing/2014/main" id="{CD980735-A258-4A84-B14E-903E1218A0B1}"/>
            </a:ext>
          </a:extLst>
        </xdr:cNvPr>
        <xdr:cNvSpPr/>
      </xdr:nvSpPr>
      <xdr:spPr>
        <a:xfrm>
          <a:off x="11231880" y="1792260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32113</xdr:rowOff>
    </xdr:from>
    <xdr:to>
      <xdr:col>71</xdr:col>
      <xdr:colOff>177800</xdr:colOff>
      <xdr:row>107</xdr:row>
      <xdr:rowOff>45176</xdr:rowOff>
    </xdr:to>
    <xdr:cxnSp macro="">
      <xdr:nvCxnSpPr>
        <xdr:cNvPr id="783" name="直線コネクタ 782">
          <a:extLst>
            <a:ext uri="{FF2B5EF4-FFF2-40B4-BE49-F238E27FC236}">
              <a16:creationId xmlns:a16="http://schemas.microsoft.com/office/drawing/2014/main" id="{E67C4211-2BCF-4324-B4DF-D0B9C6B5148B}"/>
            </a:ext>
          </a:extLst>
        </xdr:cNvPr>
        <xdr:cNvCxnSpPr/>
      </xdr:nvCxnSpPr>
      <xdr:spPr>
        <a:xfrm>
          <a:off x="11282680" y="17969593"/>
          <a:ext cx="78994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107</xdr:row>
      <xdr:rowOff>152416</xdr:rowOff>
    </xdr:from>
    <xdr:ext cx="405111" cy="259045"/>
    <xdr:sp textlink="">
      <xdr:nvSpPr>
        <xdr:cNvPr id="784" name="n_1mainValue【庁舎】&#10;有形固定資産減価償却率">
          <a:extLst>
            <a:ext uri="{FF2B5EF4-FFF2-40B4-BE49-F238E27FC236}">
              <a16:creationId xmlns:a16="http://schemas.microsoft.com/office/drawing/2014/main" id="{270F0068-4FCF-41A0-B81D-9CCB19D1CE34}"/>
            </a:ext>
          </a:extLst>
        </xdr:cNvPr>
        <xdr:cNvSpPr txBox="1"/>
      </xdr:nvSpPr>
      <xdr:spPr>
        <a:xfrm>
          <a:off x="13437244" y="180898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119759</xdr:rowOff>
    </xdr:from>
    <xdr:ext cx="405111" cy="259045"/>
    <xdr:sp textlink="">
      <xdr:nvSpPr>
        <xdr:cNvPr id="785" name="n_2mainValue【庁舎】&#10;有形固定資産減価償却率">
          <a:extLst>
            <a:ext uri="{FF2B5EF4-FFF2-40B4-BE49-F238E27FC236}">
              <a16:creationId xmlns:a16="http://schemas.microsoft.com/office/drawing/2014/main" id="{3E4556C4-F383-4ABA-B7E5-54D372C48287}"/>
            </a:ext>
          </a:extLst>
        </xdr:cNvPr>
        <xdr:cNvSpPr txBox="1"/>
      </xdr:nvSpPr>
      <xdr:spPr>
        <a:xfrm>
          <a:off x="12675244" y="18057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87103</xdr:rowOff>
    </xdr:from>
    <xdr:ext cx="405111" cy="259045"/>
    <xdr:sp textlink="">
      <xdr:nvSpPr>
        <xdr:cNvPr id="786" name="n_3mainValue【庁舎】&#10;有形固定資産減価償却率">
          <a:extLst>
            <a:ext uri="{FF2B5EF4-FFF2-40B4-BE49-F238E27FC236}">
              <a16:creationId xmlns:a16="http://schemas.microsoft.com/office/drawing/2014/main" id="{C6F4DC31-6DF0-4DED-BBC0-19B274A55761}"/>
            </a:ext>
          </a:extLst>
        </xdr:cNvPr>
        <xdr:cNvSpPr txBox="1"/>
      </xdr:nvSpPr>
      <xdr:spPr>
        <a:xfrm>
          <a:off x="11900544" y="18024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74040</xdr:rowOff>
    </xdr:from>
    <xdr:ext cx="405111" cy="259045"/>
    <xdr:sp textlink="">
      <xdr:nvSpPr>
        <xdr:cNvPr id="787" name="n_4mainValue【庁舎】&#10;有形固定資産減価償却率">
          <a:extLst>
            <a:ext uri="{FF2B5EF4-FFF2-40B4-BE49-F238E27FC236}">
              <a16:creationId xmlns:a16="http://schemas.microsoft.com/office/drawing/2014/main" id="{C47877EF-FE6B-4C69-8BD4-8C071395C398}"/>
            </a:ext>
          </a:extLst>
        </xdr:cNvPr>
        <xdr:cNvSpPr txBox="1"/>
      </xdr:nvSpPr>
      <xdr:spPr>
        <a:xfrm>
          <a:off x="11102984" y="180115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textlink="">
      <xdr:nvSpPr>
        <xdr:cNvPr id="788" name="正方形/長方形 787">
          <a:extLst>
            <a:ext uri="{FF2B5EF4-FFF2-40B4-BE49-F238E27FC236}">
              <a16:creationId xmlns:a16="http://schemas.microsoft.com/office/drawing/2014/main" id="{AF984CE6-5675-434D-B358-DB206C37CBA2}"/>
            </a:ext>
          </a:extLst>
        </xdr:cNvPr>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textlink="">
      <xdr:nvSpPr>
        <xdr:cNvPr id="789" name="正方形/長方形 788">
          <a:extLst>
            <a:ext uri="{FF2B5EF4-FFF2-40B4-BE49-F238E27FC236}">
              <a16:creationId xmlns:a16="http://schemas.microsoft.com/office/drawing/2014/main" id="{7D356C40-B0D9-4012-A902-58E12342EA14}"/>
            </a:ext>
          </a:extLst>
        </xdr:cNvPr>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textlink="">
      <xdr:nvSpPr>
        <xdr:cNvPr id="790" name="正方形/長方形 789">
          <a:extLst>
            <a:ext uri="{FF2B5EF4-FFF2-40B4-BE49-F238E27FC236}">
              <a16:creationId xmlns:a16="http://schemas.microsoft.com/office/drawing/2014/main" id="{F7AE60C6-5FC1-4A84-999A-41D79D5E5BC1}"/>
            </a:ext>
          </a:extLst>
        </xdr:cNvPr>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textlink="">
      <xdr:nvSpPr>
        <xdr:cNvPr id="791" name="正方形/長方形 790">
          <a:extLst>
            <a:ext uri="{FF2B5EF4-FFF2-40B4-BE49-F238E27FC236}">
              <a16:creationId xmlns:a16="http://schemas.microsoft.com/office/drawing/2014/main" id="{AB56E7FD-A8F9-457A-9490-FFA9601D10D3}"/>
            </a:ext>
          </a:extLst>
        </xdr:cNvPr>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textlink="">
      <xdr:nvSpPr>
        <xdr:cNvPr id="792" name="正方形/長方形 791">
          <a:extLst>
            <a:ext uri="{FF2B5EF4-FFF2-40B4-BE49-F238E27FC236}">
              <a16:creationId xmlns:a16="http://schemas.microsoft.com/office/drawing/2014/main" id="{65FE7CAA-62B8-4061-8A11-4E4B4A35CE83}"/>
            </a:ext>
          </a:extLst>
        </xdr:cNvPr>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textlink="">
      <xdr:nvSpPr>
        <xdr:cNvPr id="793" name="正方形/長方形 792">
          <a:extLst>
            <a:ext uri="{FF2B5EF4-FFF2-40B4-BE49-F238E27FC236}">
              <a16:creationId xmlns:a16="http://schemas.microsoft.com/office/drawing/2014/main" id="{E71B599D-BD68-4C64-8689-7F9EBDD1EB05}"/>
            </a:ext>
          </a:extLst>
        </xdr:cNvPr>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96</xdr:row>
      <xdr:rowOff>25400</xdr:rowOff>
    </xdr:from>
    <xdr:to>
      <xdr:col>116</xdr:col>
      <xdr:colOff>0</xdr:colOff>
      <xdr:row>97</xdr:row>
      <xdr:rowOff>107950</xdr:rowOff>
    </xdr:to>
    <xdr:sp textlink="">
      <xdr:nvSpPr>
        <xdr:cNvPr id="794" name="正方形/長方形 793">
          <a:extLst>
            <a:ext uri="{FF2B5EF4-FFF2-40B4-BE49-F238E27FC236}">
              <a16:creationId xmlns:a16="http://schemas.microsoft.com/office/drawing/2014/main" id="{7C535F0F-CC74-4396-A691-BD053732F9E9}"/>
            </a:ext>
          </a:extLst>
        </xdr:cNvPr>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textlink="">
      <xdr:nvSpPr>
        <xdr:cNvPr id="795" name="正方形/長方形 794">
          <a:extLst>
            <a:ext uri="{FF2B5EF4-FFF2-40B4-BE49-F238E27FC236}">
              <a16:creationId xmlns:a16="http://schemas.microsoft.com/office/drawing/2014/main" id="{A513CFE5-29EC-4790-B11C-53CD5BD5AC52}"/>
            </a:ext>
          </a:extLst>
        </xdr:cNvPr>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textlink="">
      <xdr:nvSpPr>
        <xdr:cNvPr id="796" name="テキスト ボックス 795">
          <a:extLst>
            <a:ext uri="{FF2B5EF4-FFF2-40B4-BE49-F238E27FC236}">
              <a16:creationId xmlns:a16="http://schemas.microsoft.com/office/drawing/2014/main" id="{B1C01944-233B-4235-BF0C-53A5A4A40DC2}"/>
            </a:ext>
          </a:extLst>
        </xdr:cNvPr>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97" name="直線コネクタ 796">
          <a:extLst>
            <a:ext uri="{FF2B5EF4-FFF2-40B4-BE49-F238E27FC236}">
              <a16:creationId xmlns:a16="http://schemas.microsoft.com/office/drawing/2014/main" id="{B1973220-2F8B-4370-9831-CDA0A992F054}"/>
            </a:ext>
          </a:extLst>
        </xdr:cNvPr>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98" name="直線コネクタ 797">
          <a:extLst>
            <a:ext uri="{FF2B5EF4-FFF2-40B4-BE49-F238E27FC236}">
              <a16:creationId xmlns:a16="http://schemas.microsoft.com/office/drawing/2014/main" id="{9473CCB3-DF95-48D7-BFCA-9B9FFC90FD62}"/>
            </a:ext>
          </a:extLst>
        </xdr:cNvPr>
        <xdr:cNvCxnSpPr/>
      </xdr:nvCxnSpPr>
      <xdr:spPr>
        <a:xfrm>
          <a:off x="16093440" y="1830813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textlink="">
      <xdr:nvSpPr>
        <xdr:cNvPr id="799" name="テキスト ボックス 798">
          <a:extLst>
            <a:ext uri="{FF2B5EF4-FFF2-40B4-BE49-F238E27FC236}">
              <a16:creationId xmlns:a16="http://schemas.microsoft.com/office/drawing/2014/main" id="{544DB3E9-600B-4B2C-AC67-FE277D3A6D1F}"/>
            </a:ext>
          </a:extLst>
        </xdr:cNvPr>
        <xdr:cNvSpPr txBox="1"/>
      </xdr:nvSpPr>
      <xdr:spPr>
        <a:xfrm>
          <a:off x="1569484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0" name="直線コネクタ 799">
          <a:extLst>
            <a:ext uri="{FF2B5EF4-FFF2-40B4-BE49-F238E27FC236}">
              <a16:creationId xmlns:a16="http://schemas.microsoft.com/office/drawing/2014/main" id="{5282E3BB-809B-4158-AEE3-556CEBACC0CB}"/>
            </a:ext>
          </a:extLst>
        </xdr:cNvPr>
        <xdr:cNvCxnSpPr/>
      </xdr:nvCxnSpPr>
      <xdr:spPr>
        <a:xfrm>
          <a:off x="16093440" y="1798918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textlink="">
      <xdr:nvSpPr>
        <xdr:cNvPr id="801" name="テキスト ボックス 800">
          <a:extLst>
            <a:ext uri="{FF2B5EF4-FFF2-40B4-BE49-F238E27FC236}">
              <a16:creationId xmlns:a16="http://schemas.microsoft.com/office/drawing/2014/main" id="{BE5372D7-B15C-4D2E-B1AF-A89E4BE4C130}"/>
            </a:ext>
          </a:extLst>
        </xdr:cNvPr>
        <xdr:cNvSpPr txBox="1"/>
      </xdr:nvSpPr>
      <xdr:spPr>
        <a:xfrm>
          <a:off x="15694841" y="178507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2" name="直線コネクタ 801">
          <a:extLst>
            <a:ext uri="{FF2B5EF4-FFF2-40B4-BE49-F238E27FC236}">
              <a16:creationId xmlns:a16="http://schemas.microsoft.com/office/drawing/2014/main" id="{88167BCD-3B87-45D9-A3F4-77F41BD37F8E}"/>
            </a:ext>
          </a:extLst>
        </xdr:cNvPr>
        <xdr:cNvCxnSpPr/>
      </xdr:nvCxnSpPr>
      <xdr:spPr>
        <a:xfrm>
          <a:off x="16093440" y="1767023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textlink="">
      <xdr:nvSpPr>
        <xdr:cNvPr id="803" name="テキスト ボックス 802">
          <a:extLst>
            <a:ext uri="{FF2B5EF4-FFF2-40B4-BE49-F238E27FC236}">
              <a16:creationId xmlns:a16="http://schemas.microsoft.com/office/drawing/2014/main" id="{22973AD8-6CA1-4ABA-BF7E-2166D359300E}"/>
            </a:ext>
          </a:extLst>
        </xdr:cNvPr>
        <xdr:cNvSpPr txBox="1"/>
      </xdr:nvSpPr>
      <xdr:spPr>
        <a:xfrm>
          <a:off x="15694841" y="1753182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04" name="直線コネクタ 803">
          <a:extLst>
            <a:ext uri="{FF2B5EF4-FFF2-40B4-BE49-F238E27FC236}">
              <a16:creationId xmlns:a16="http://schemas.microsoft.com/office/drawing/2014/main" id="{8C35DE0C-FB6F-4F7F-B634-21AFA97CF701}"/>
            </a:ext>
          </a:extLst>
        </xdr:cNvPr>
        <xdr:cNvCxnSpPr/>
      </xdr:nvCxnSpPr>
      <xdr:spPr>
        <a:xfrm>
          <a:off x="16093440" y="1735128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textlink="">
      <xdr:nvSpPr>
        <xdr:cNvPr id="805" name="テキスト ボックス 804">
          <a:extLst>
            <a:ext uri="{FF2B5EF4-FFF2-40B4-BE49-F238E27FC236}">
              <a16:creationId xmlns:a16="http://schemas.microsoft.com/office/drawing/2014/main" id="{EE25CF97-9DD6-4AF5-A2D5-3F945F564010}"/>
            </a:ext>
          </a:extLst>
        </xdr:cNvPr>
        <xdr:cNvSpPr txBox="1"/>
      </xdr:nvSpPr>
      <xdr:spPr>
        <a:xfrm>
          <a:off x="15694841" y="1721287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06" name="直線コネクタ 805">
          <a:extLst>
            <a:ext uri="{FF2B5EF4-FFF2-40B4-BE49-F238E27FC236}">
              <a16:creationId xmlns:a16="http://schemas.microsoft.com/office/drawing/2014/main" id="{E22AF059-2448-4862-A87F-DFF27CA1F495}"/>
            </a:ext>
          </a:extLst>
        </xdr:cNvPr>
        <xdr:cNvCxnSpPr/>
      </xdr:nvCxnSpPr>
      <xdr:spPr>
        <a:xfrm>
          <a:off x="16093440" y="1703233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textlink="">
      <xdr:nvSpPr>
        <xdr:cNvPr id="807" name="テキスト ボックス 806">
          <a:extLst>
            <a:ext uri="{FF2B5EF4-FFF2-40B4-BE49-F238E27FC236}">
              <a16:creationId xmlns:a16="http://schemas.microsoft.com/office/drawing/2014/main" id="{4CA5E900-1F43-4FBD-89E2-27AC3A888B3B}"/>
            </a:ext>
          </a:extLst>
        </xdr:cNvPr>
        <xdr:cNvSpPr txBox="1"/>
      </xdr:nvSpPr>
      <xdr:spPr>
        <a:xfrm>
          <a:off x="15694841" y="1689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08" name="直線コネクタ 807">
          <a:extLst>
            <a:ext uri="{FF2B5EF4-FFF2-40B4-BE49-F238E27FC236}">
              <a16:creationId xmlns:a16="http://schemas.microsoft.com/office/drawing/2014/main" id="{C0722FB7-75C5-4B8A-B648-E3638144EA84}"/>
            </a:ext>
          </a:extLst>
        </xdr:cNvPr>
        <xdr:cNvCxnSpPr/>
      </xdr:nvCxnSpPr>
      <xdr:spPr>
        <a:xfrm>
          <a:off x="16093440" y="1671338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textlink="">
      <xdr:nvSpPr>
        <xdr:cNvPr id="809" name="テキスト ボックス 808">
          <a:extLst>
            <a:ext uri="{FF2B5EF4-FFF2-40B4-BE49-F238E27FC236}">
              <a16:creationId xmlns:a16="http://schemas.microsoft.com/office/drawing/2014/main" id="{87C23773-028E-4A4C-A443-22693FB0748B}"/>
            </a:ext>
          </a:extLst>
        </xdr:cNvPr>
        <xdr:cNvSpPr txBox="1"/>
      </xdr:nvSpPr>
      <xdr:spPr>
        <a:xfrm>
          <a:off x="1569484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0" name="直線コネクタ 809">
          <a:extLst>
            <a:ext uri="{FF2B5EF4-FFF2-40B4-BE49-F238E27FC236}">
              <a16:creationId xmlns:a16="http://schemas.microsoft.com/office/drawing/2014/main" id="{ED742970-1BFB-4E42-89B1-13975736C93E}"/>
            </a:ext>
          </a:extLst>
        </xdr:cNvPr>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textlink="">
      <xdr:nvSpPr>
        <xdr:cNvPr id="811" name="テキスト ボックス 810">
          <a:extLst>
            <a:ext uri="{FF2B5EF4-FFF2-40B4-BE49-F238E27FC236}">
              <a16:creationId xmlns:a16="http://schemas.microsoft.com/office/drawing/2014/main" id="{DF343C2C-0DDE-44D9-B0BE-24F8B85ED903}"/>
            </a:ext>
          </a:extLst>
        </xdr:cNvPr>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textlink="">
      <xdr:nvSpPr>
        <xdr:cNvPr id="812" name="【庁舎】&#10;一人当たり面積グラフ枠">
          <a:extLst>
            <a:ext uri="{FF2B5EF4-FFF2-40B4-BE49-F238E27FC236}">
              <a16:creationId xmlns:a16="http://schemas.microsoft.com/office/drawing/2014/main" id="{995CF52C-8678-4A8B-A8D8-FC3259B30566}"/>
            </a:ext>
          </a:extLst>
        </xdr:cNvPr>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164374</xdr:rowOff>
    </xdr:from>
    <xdr:to>
      <xdr:col>116</xdr:col>
      <xdr:colOff>62864</xdr:colOff>
      <xdr:row>108</xdr:row>
      <xdr:rowOff>51707</xdr:rowOff>
    </xdr:to>
    <xdr:cxnSp macro="">
      <xdr:nvCxnSpPr>
        <xdr:cNvPr id="813" name="直線コネクタ 812">
          <a:extLst>
            <a:ext uri="{FF2B5EF4-FFF2-40B4-BE49-F238E27FC236}">
              <a16:creationId xmlns:a16="http://schemas.microsoft.com/office/drawing/2014/main" id="{806D278E-C2AC-484D-AF6C-4ED47E4F0C54}"/>
            </a:ext>
          </a:extLst>
        </xdr:cNvPr>
        <xdr:cNvCxnSpPr/>
      </xdr:nvCxnSpPr>
      <xdr:spPr>
        <a:xfrm flipV="1">
          <a:off x="19509104" y="16928374"/>
          <a:ext cx="0" cy="12284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55534</xdr:rowOff>
    </xdr:from>
    <xdr:ext cx="469744" cy="259045"/>
    <xdr:sp textlink="">
      <xdr:nvSpPr>
        <xdr:cNvPr id="814" name="【庁舎】&#10;一人当たり面積最小値テキスト">
          <a:extLst>
            <a:ext uri="{FF2B5EF4-FFF2-40B4-BE49-F238E27FC236}">
              <a16:creationId xmlns:a16="http://schemas.microsoft.com/office/drawing/2014/main" id="{CDEED067-5E66-4743-8A90-5B1A2421DF73}"/>
            </a:ext>
          </a:extLst>
        </xdr:cNvPr>
        <xdr:cNvSpPr txBox="1"/>
      </xdr:nvSpPr>
      <xdr:spPr>
        <a:xfrm>
          <a:off x="19547840" y="181606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51707</xdr:rowOff>
    </xdr:from>
    <xdr:to>
      <xdr:col>116</xdr:col>
      <xdr:colOff>152400</xdr:colOff>
      <xdr:row>108</xdr:row>
      <xdr:rowOff>51707</xdr:rowOff>
    </xdr:to>
    <xdr:cxnSp macro="">
      <xdr:nvCxnSpPr>
        <xdr:cNvPr id="815" name="直線コネクタ 814">
          <a:extLst>
            <a:ext uri="{FF2B5EF4-FFF2-40B4-BE49-F238E27FC236}">
              <a16:creationId xmlns:a16="http://schemas.microsoft.com/office/drawing/2014/main" id="{46616034-ACAE-4D5A-9FFC-50964D86CE4D}"/>
            </a:ext>
          </a:extLst>
        </xdr:cNvPr>
        <xdr:cNvCxnSpPr/>
      </xdr:nvCxnSpPr>
      <xdr:spPr>
        <a:xfrm>
          <a:off x="19443700" y="1815682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111051</xdr:rowOff>
    </xdr:from>
    <xdr:ext cx="469744" cy="259045"/>
    <xdr:sp textlink="">
      <xdr:nvSpPr>
        <xdr:cNvPr id="816" name="【庁舎】&#10;一人当たり面積最大値テキスト">
          <a:extLst>
            <a:ext uri="{FF2B5EF4-FFF2-40B4-BE49-F238E27FC236}">
              <a16:creationId xmlns:a16="http://schemas.microsoft.com/office/drawing/2014/main" id="{2B60BDC5-E017-4FD0-ADCC-B5CC4D418C53}"/>
            </a:ext>
          </a:extLst>
        </xdr:cNvPr>
        <xdr:cNvSpPr txBox="1"/>
      </xdr:nvSpPr>
      <xdr:spPr>
        <a:xfrm>
          <a:off x="19547840" y="16707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164374</xdr:rowOff>
    </xdr:from>
    <xdr:to>
      <xdr:col>116</xdr:col>
      <xdr:colOff>152400</xdr:colOff>
      <xdr:row>100</xdr:row>
      <xdr:rowOff>164374</xdr:rowOff>
    </xdr:to>
    <xdr:cxnSp macro="">
      <xdr:nvCxnSpPr>
        <xdr:cNvPr id="817" name="直線コネクタ 816">
          <a:extLst>
            <a:ext uri="{FF2B5EF4-FFF2-40B4-BE49-F238E27FC236}">
              <a16:creationId xmlns:a16="http://schemas.microsoft.com/office/drawing/2014/main" id="{98E07BDF-ED78-44E3-82A3-6B33308BEB51}"/>
            </a:ext>
          </a:extLst>
        </xdr:cNvPr>
        <xdr:cNvCxnSpPr/>
      </xdr:nvCxnSpPr>
      <xdr:spPr>
        <a:xfrm>
          <a:off x="19443700" y="1692837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7456</xdr:rowOff>
    </xdr:from>
    <xdr:ext cx="469744" cy="259045"/>
    <xdr:sp textlink="">
      <xdr:nvSpPr>
        <xdr:cNvPr id="818" name="【庁舎】&#10;一人当たり面積平均値テキスト">
          <a:extLst>
            <a:ext uri="{FF2B5EF4-FFF2-40B4-BE49-F238E27FC236}">
              <a16:creationId xmlns:a16="http://schemas.microsoft.com/office/drawing/2014/main" id="{5E546C35-11D2-415B-8C27-02300E1862F8}"/>
            </a:ext>
          </a:extLst>
        </xdr:cNvPr>
        <xdr:cNvSpPr txBox="1"/>
      </xdr:nvSpPr>
      <xdr:spPr>
        <a:xfrm>
          <a:off x="19547840" y="174420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156029</xdr:rowOff>
    </xdr:from>
    <xdr:to>
      <xdr:col>116</xdr:col>
      <xdr:colOff>114300</xdr:colOff>
      <xdr:row>105</xdr:row>
      <xdr:rowOff>86179</xdr:rowOff>
    </xdr:to>
    <xdr:sp textlink="">
      <xdr:nvSpPr>
        <xdr:cNvPr id="819" name="フローチャート: 判断 818">
          <a:extLst>
            <a:ext uri="{FF2B5EF4-FFF2-40B4-BE49-F238E27FC236}">
              <a16:creationId xmlns:a16="http://schemas.microsoft.com/office/drawing/2014/main" id="{593E7C75-AED8-4FDA-BCD4-02AA000FAF8E}"/>
            </a:ext>
          </a:extLst>
        </xdr:cNvPr>
        <xdr:cNvSpPr/>
      </xdr:nvSpPr>
      <xdr:spPr>
        <a:xfrm>
          <a:off x="19458940" y="1759058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125005</xdr:rowOff>
    </xdr:from>
    <xdr:to>
      <xdr:col>112</xdr:col>
      <xdr:colOff>38100</xdr:colOff>
      <xdr:row>105</xdr:row>
      <xdr:rowOff>55155</xdr:rowOff>
    </xdr:to>
    <xdr:sp textlink="">
      <xdr:nvSpPr>
        <xdr:cNvPr id="820" name="フローチャート: 判断 819">
          <a:extLst>
            <a:ext uri="{FF2B5EF4-FFF2-40B4-BE49-F238E27FC236}">
              <a16:creationId xmlns:a16="http://schemas.microsoft.com/office/drawing/2014/main" id="{A5583C17-352C-4C45-92F5-BBF013FC8852}"/>
            </a:ext>
          </a:extLst>
        </xdr:cNvPr>
        <xdr:cNvSpPr/>
      </xdr:nvSpPr>
      <xdr:spPr>
        <a:xfrm>
          <a:off x="18735040" y="1755956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103</xdr:row>
      <xdr:rowOff>71682</xdr:rowOff>
    </xdr:from>
    <xdr:ext cx="469744" cy="259045"/>
    <xdr:sp textlink="">
      <xdr:nvSpPr>
        <xdr:cNvPr id="821" name="n_1aveValue【庁舎】&#10;一人当たり面積">
          <a:extLst>
            <a:ext uri="{FF2B5EF4-FFF2-40B4-BE49-F238E27FC236}">
              <a16:creationId xmlns:a16="http://schemas.microsoft.com/office/drawing/2014/main" id="{10577089-7796-41EB-96A9-870B2E2C85DF}"/>
            </a:ext>
          </a:extLst>
        </xdr:cNvPr>
        <xdr:cNvSpPr txBox="1"/>
      </xdr:nvSpPr>
      <xdr:spPr>
        <a:xfrm>
          <a:off x="18561127" y="17338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104</xdr:row>
      <xdr:rowOff>131536</xdr:rowOff>
    </xdr:from>
    <xdr:to>
      <xdr:col>107</xdr:col>
      <xdr:colOff>101600</xdr:colOff>
      <xdr:row>105</xdr:row>
      <xdr:rowOff>61686</xdr:rowOff>
    </xdr:to>
    <xdr:sp textlink="">
      <xdr:nvSpPr>
        <xdr:cNvPr id="822" name="フローチャート: 判断 821">
          <a:extLst>
            <a:ext uri="{FF2B5EF4-FFF2-40B4-BE49-F238E27FC236}">
              <a16:creationId xmlns:a16="http://schemas.microsoft.com/office/drawing/2014/main" id="{0CAF1BE5-67C0-46F2-9AC5-4511FCA699BC}"/>
            </a:ext>
          </a:extLst>
        </xdr:cNvPr>
        <xdr:cNvSpPr/>
      </xdr:nvSpPr>
      <xdr:spPr>
        <a:xfrm>
          <a:off x="17937480" y="1756609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103</xdr:row>
      <xdr:rowOff>78213</xdr:rowOff>
    </xdr:from>
    <xdr:ext cx="469744" cy="259045"/>
    <xdr:sp textlink="">
      <xdr:nvSpPr>
        <xdr:cNvPr id="823" name="n_2aveValue【庁舎】&#10;一人当たり面積">
          <a:extLst>
            <a:ext uri="{FF2B5EF4-FFF2-40B4-BE49-F238E27FC236}">
              <a16:creationId xmlns:a16="http://schemas.microsoft.com/office/drawing/2014/main" id="{C742FA58-BC17-4473-B4E7-350B96A24BD3}"/>
            </a:ext>
          </a:extLst>
        </xdr:cNvPr>
        <xdr:cNvSpPr txBox="1"/>
      </xdr:nvSpPr>
      <xdr:spPr>
        <a:xfrm>
          <a:off x="17776267" y="173451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104</xdr:row>
      <xdr:rowOff>138068</xdr:rowOff>
    </xdr:from>
    <xdr:to>
      <xdr:col>102</xdr:col>
      <xdr:colOff>165100</xdr:colOff>
      <xdr:row>105</xdr:row>
      <xdr:rowOff>68218</xdr:rowOff>
    </xdr:to>
    <xdr:sp textlink="">
      <xdr:nvSpPr>
        <xdr:cNvPr id="824" name="フローチャート: 判断 823">
          <a:extLst>
            <a:ext uri="{FF2B5EF4-FFF2-40B4-BE49-F238E27FC236}">
              <a16:creationId xmlns:a16="http://schemas.microsoft.com/office/drawing/2014/main" id="{940A5569-A29F-4B3D-BD25-79B8336C8322}"/>
            </a:ext>
          </a:extLst>
        </xdr:cNvPr>
        <xdr:cNvSpPr/>
      </xdr:nvSpPr>
      <xdr:spPr>
        <a:xfrm>
          <a:off x="17162780" y="1757262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103</xdr:row>
      <xdr:rowOff>84745</xdr:rowOff>
    </xdr:from>
    <xdr:ext cx="469744" cy="259045"/>
    <xdr:sp textlink="">
      <xdr:nvSpPr>
        <xdr:cNvPr id="825" name="n_3aveValue【庁舎】&#10;一人当たり面積">
          <a:extLst>
            <a:ext uri="{FF2B5EF4-FFF2-40B4-BE49-F238E27FC236}">
              <a16:creationId xmlns:a16="http://schemas.microsoft.com/office/drawing/2014/main" id="{94338882-3710-423F-8ADD-F63F6365EAB4}"/>
            </a:ext>
          </a:extLst>
        </xdr:cNvPr>
        <xdr:cNvSpPr txBox="1"/>
      </xdr:nvSpPr>
      <xdr:spPr>
        <a:xfrm>
          <a:off x="17001567" y="173516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104</xdr:row>
      <xdr:rowOff>76019</xdr:rowOff>
    </xdr:from>
    <xdr:to>
      <xdr:col>98</xdr:col>
      <xdr:colOff>38100</xdr:colOff>
      <xdr:row>105</xdr:row>
      <xdr:rowOff>6169</xdr:rowOff>
    </xdr:to>
    <xdr:sp textlink="">
      <xdr:nvSpPr>
        <xdr:cNvPr id="826" name="フローチャート: 判断 825">
          <a:extLst>
            <a:ext uri="{FF2B5EF4-FFF2-40B4-BE49-F238E27FC236}">
              <a16:creationId xmlns:a16="http://schemas.microsoft.com/office/drawing/2014/main" id="{5F2BF680-0DB2-4436-801E-ECAD8ED05ABB}"/>
            </a:ext>
          </a:extLst>
        </xdr:cNvPr>
        <xdr:cNvSpPr/>
      </xdr:nvSpPr>
      <xdr:spPr>
        <a:xfrm>
          <a:off x="16388080" y="1751057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133427</xdr:colOff>
      <xdr:row>103</xdr:row>
      <xdr:rowOff>22696</xdr:rowOff>
    </xdr:from>
    <xdr:ext cx="469744" cy="259045"/>
    <xdr:sp textlink="">
      <xdr:nvSpPr>
        <xdr:cNvPr id="827" name="n_4aveValue【庁舎】&#10;一人当たり面積">
          <a:extLst>
            <a:ext uri="{FF2B5EF4-FFF2-40B4-BE49-F238E27FC236}">
              <a16:creationId xmlns:a16="http://schemas.microsoft.com/office/drawing/2014/main" id="{7C56F437-E7A9-42A0-A5D4-374039EC48B0}"/>
            </a:ext>
          </a:extLst>
        </xdr:cNvPr>
        <xdr:cNvSpPr txBox="1"/>
      </xdr:nvSpPr>
      <xdr:spPr>
        <a:xfrm>
          <a:off x="16226867" y="17289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textlink="">
      <xdr:nvSpPr>
        <xdr:cNvPr id="828" name="テキスト ボックス 827">
          <a:extLst>
            <a:ext uri="{FF2B5EF4-FFF2-40B4-BE49-F238E27FC236}">
              <a16:creationId xmlns:a16="http://schemas.microsoft.com/office/drawing/2014/main" id="{FA986844-CD29-4B2D-A21D-C0C20E546D76}"/>
            </a:ext>
          </a:extLst>
        </xdr:cNvPr>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textlink="">
      <xdr:nvSpPr>
        <xdr:cNvPr id="829" name="テキスト ボックス 828">
          <a:extLst>
            <a:ext uri="{FF2B5EF4-FFF2-40B4-BE49-F238E27FC236}">
              <a16:creationId xmlns:a16="http://schemas.microsoft.com/office/drawing/2014/main" id="{FFC6EBFE-7EDD-4FDE-8A53-60730D7C39F2}"/>
            </a:ext>
          </a:extLst>
        </xdr:cNvPr>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textlink="">
      <xdr:nvSpPr>
        <xdr:cNvPr id="830" name="テキスト ボックス 829">
          <a:extLst>
            <a:ext uri="{FF2B5EF4-FFF2-40B4-BE49-F238E27FC236}">
              <a16:creationId xmlns:a16="http://schemas.microsoft.com/office/drawing/2014/main" id="{8D85CFE9-8F18-4828-9F3A-B3412358B19E}"/>
            </a:ext>
          </a:extLst>
        </xdr:cNvPr>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textlink="">
      <xdr:nvSpPr>
        <xdr:cNvPr id="831" name="テキスト ボックス 830">
          <a:extLst>
            <a:ext uri="{FF2B5EF4-FFF2-40B4-BE49-F238E27FC236}">
              <a16:creationId xmlns:a16="http://schemas.microsoft.com/office/drawing/2014/main" id="{E0E24C34-7623-415B-BABD-CFB302BEE9E0}"/>
            </a:ext>
          </a:extLst>
        </xdr:cNvPr>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textlink="">
      <xdr:nvSpPr>
        <xdr:cNvPr id="832" name="テキスト ボックス 831">
          <a:extLst>
            <a:ext uri="{FF2B5EF4-FFF2-40B4-BE49-F238E27FC236}">
              <a16:creationId xmlns:a16="http://schemas.microsoft.com/office/drawing/2014/main" id="{B16F772D-F16D-4974-BD4B-FD70E27A17D2}"/>
            </a:ext>
          </a:extLst>
        </xdr:cNvPr>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20501</xdr:rowOff>
    </xdr:from>
    <xdr:to>
      <xdr:col>116</xdr:col>
      <xdr:colOff>114300</xdr:colOff>
      <xdr:row>106</xdr:row>
      <xdr:rowOff>122101</xdr:rowOff>
    </xdr:to>
    <xdr:sp textlink="">
      <xdr:nvSpPr>
        <xdr:cNvPr id="833" name="楕円 832">
          <a:extLst>
            <a:ext uri="{FF2B5EF4-FFF2-40B4-BE49-F238E27FC236}">
              <a16:creationId xmlns:a16="http://schemas.microsoft.com/office/drawing/2014/main" id="{B41E1B48-013F-47F0-9414-1F651FEA8CDF}"/>
            </a:ext>
          </a:extLst>
        </xdr:cNvPr>
        <xdr:cNvSpPr/>
      </xdr:nvSpPr>
      <xdr:spPr>
        <a:xfrm>
          <a:off x="19458940" y="17790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170378</xdr:rowOff>
    </xdr:from>
    <xdr:ext cx="469744" cy="259045"/>
    <xdr:sp textlink="">
      <xdr:nvSpPr>
        <xdr:cNvPr id="834" name="【庁舎】&#10;一人当たり面積該当値テキスト">
          <a:extLst>
            <a:ext uri="{FF2B5EF4-FFF2-40B4-BE49-F238E27FC236}">
              <a16:creationId xmlns:a16="http://schemas.microsoft.com/office/drawing/2014/main" id="{798BDE78-F09B-446A-B85C-0433A4A18552}"/>
            </a:ext>
          </a:extLst>
        </xdr:cNvPr>
        <xdr:cNvSpPr txBox="1"/>
      </xdr:nvSpPr>
      <xdr:spPr>
        <a:xfrm>
          <a:off x="19547840" y="17772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27032</xdr:rowOff>
    </xdr:from>
    <xdr:to>
      <xdr:col>112</xdr:col>
      <xdr:colOff>38100</xdr:colOff>
      <xdr:row>106</xdr:row>
      <xdr:rowOff>128632</xdr:rowOff>
    </xdr:to>
    <xdr:sp textlink="">
      <xdr:nvSpPr>
        <xdr:cNvPr id="835" name="楕円 834">
          <a:extLst>
            <a:ext uri="{FF2B5EF4-FFF2-40B4-BE49-F238E27FC236}">
              <a16:creationId xmlns:a16="http://schemas.microsoft.com/office/drawing/2014/main" id="{E4037772-B210-4022-8878-97949437630D}"/>
            </a:ext>
          </a:extLst>
        </xdr:cNvPr>
        <xdr:cNvSpPr/>
      </xdr:nvSpPr>
      <xdr:spPr>
        <a:xfrm>
          <a:off x="18735040" y="17796872"/>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71301</xdr:rowOff>
    </xdr:from>
    <xdr:to>
      <xdr:col>116</xdr:col>
      <xdr:colOff>63500</xdr:colOff>
      <xdr:row>106</xdr:row>
      <xdr:rowOff>77832</xdr:rowOff>
    </xdr:to>
    <xdr:cxnSp macro="">
      <xdr:nvCxnSpPr>
        <xdr:cNvPr id="836" name="直線コネクタ 835">
          <a:extLst>
            <a:ext uri="{FF2B5EF4-FFF2-40B4-BE49-F238E27FC236}">
              <a16:creationId xmlns:a16="http://schemas.microsoft.com/office/drawing/2014/main" id="{C5410EE0-E550-4F04-B757-15B59F1BECCA}"/>
            </a:ext>
          </a:extLst>
        </xdr:cNvPr>
        <xdr:cNvCxnSpPr/>
      </xdr:nvCxnSpPr>
      <xdr:spPr>
        <a:xfrm flipV="1">
          <a:off x="18778220" y="17841141"/>
          <a:ext cx="73152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35198</xdr:rowOff>
    </xdr:from>
    <xdr:to>
      <xdr:col>107</xdr:col>
      <xdr:colOff>101600</xdr:colOff>
      <xdr:row>106</xdr:row>
      <xdr:rowOff>136798</xdr:rowOff>
    </xdr:to>
    <xdr:sp textlink="">
      <xdr:nvSpPr>
        <xdr:cNvPr id="837" name="楕円 836">
          <a:extLst>
            <a:ext uri="{FF2B5EF4-FFF2-40B4-BE49-F238E27FC236}">
              <a16:creationId xmlns:a16="http://schemas.microsoft.com/office/drawing/2014/main" id="{60D60115-E266-487B-B1C4-E4980277974C}"/>
            </a:ext>
          </a:extLst>
        </xdr:cNvPr>
        <xdr:cNvSpPr/>
      </xdr:nvSpPr>
      <xdr:spPr>
        <a:xfrm>
          <a:off x="17937480" y="17805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77832</xdr:rowOff>
    </xdr:from>
    <xdr:to>
      <xdr:col>111</xdr:col>
      <xdr:colOff>177800</xdr:colOff>
      <xdr:row>106</xdr:row>
      <xdr:rowOff>85998</xdr:rowOff>
    </xdr:to>
    <xdr:cxnSp macro="">
      <xdr:nvCxnSpPr>
        <xdr:cNvPr id="838" name="直線コネクタ 837">
          <a:extLst>
            <a:ext uri="{FF2B5EF4-FFF2-40B4-BE49-F238E27FC236}">
              <a16:creationId xmlns:a16="http://schemas.microsoft.com/office/drawing/2014/main" id="{3C85EAD4-E7AC-4BC8-B7BD-015D7D57CCD9}"/>
            </a:ext>
          </a:extLst>
        </xdr:cNvPr>
        <xdr:cNvCxnSpPr/>
      </xdr:nvCxnSpPr>
      <xdr:spPr>
        <a:xfrm flipV="1">
          <a:off x="17988280" y="17847672"/>
          <a:ext cx="789940" cy="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46627</xdr:rowOff>
    </xdr:from>
    <xdr:to>
      <xdr:col>102</xdr:col>
      <xdr:colOff>165100</xdr:colOff>
      <xdr:row>106</xdr:row>
      <xdr:rowOff>148227</xdr:rowOff>
    </xdr:to>
    <xdr:sp textlink="">
      <xdr:nvSpPr>
        <xdr:cNvPr id="839" name="楕円 838">
          <a:extLst>
            <a:ext uri="{FF2B5EF4-FFF2-40B4-BE49-F238E27FC236}">
              <a16:creationId xmlns:a16="http://schemas.microsoft.com/office/drawing/2014/main" id="{598042A3-80CF-48BC-9EBD-901A61414466}"/>
            </a:ext>
          </a:extLst>
        </xdr:cNvPr>
        <xdr:cNvSpPr/>
      </xdr:nvSpPr>
      <xdr:spPr>
        <a:xfrm>
          <a:off x="17162780" y="17816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85998</xdr:rowOff>
    </xdr:from>
    <xdr:to>
      <xdr:col>107</xdr:col>
      <xdr:colOff>50800</xdr:colOff>
      <xdr:row>106</xdr:row>
      <xdr:rowOff>97427</xdr:rowOff>
    </xdr:to>
    <xdr:cxnSp macro="">
      <xdr:nvCxnSpPr>
        <xdr:cNvPr id="840" name="直線コネクタ 839">
          <a:extLst>
            <a:ext uri="{FF2B5EF4-FFF2-40B4-BE49-F238E27FC236}">
              <a16:creationId xmlns:a16="http://schemas.microsoft.com/office/drawing/2014/main" id="{22F22DB8-E444-40BA-BBA4-C9BECEB3D6D0}"/>
            </a:ext>
          </a:extLst>
        </xdr:cNvPr>
        <xdr:cNvCxnSpPr/>
      </xdr:nvCxnSpPr>
      <xdr:spPr>
        <a:xfrm flipV="1">
          <a:off x="17213580" y="17855838"/>
          <a:ext cx="774700" cy="11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51526</xdr:rowOff>
    </xdr:from>
    <xdr:to>
      <xdr:col>98</xdr:col>
      <xdr:colOff>38100</xdr:colOff>
      <xdr:row>106</xdr:row>
      <xdr:rowOff>153126</xdr:rowOff>
    </xdr:to>
    <xdr:sp textlink="">
      <xdr:nvSpPr>
        <xdr:cNvPr id="841" name="楕円 840">
          <a:extLst>
            <a:ext uri="{FF2B5EF4-FFF2-40B4-BE49-F238E27FC236}">
              <a16:creationId xmlns:a16="http://schemas.microsoft.com/office/drawing/2014/main" id="{AC4BEF41-05AE-4886-B5BA-77EF2B55EF54}"/>
            </a:ext>
          </a:extLst>
        </xdr:cNvPr>
        <xdr:cNvSpPr/>
      </xdr:nvSpPr>
      <xdr:spPr>
        <a:xfrm>
          <a:off x="16388080" y="1782136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97427</xdr:rowOff>
    </xdr:from>
    <xdr:to>
      <xdr:col>102</xdr:col>
      <xdr:colOff>114300</xdr:colOff>
      <xdr:row>106</xdr:row>
      <xdr:rowOff>102326</xdr:rowOff>
    </xdr:to>
    <xdr:cxnSp macro="">
      <xdr:nvCxnSpPr>
        <xdr:cNvPr id="842" name="直線コネクタ 841">
          <a:extLst>
            <a:ext uri="{FF2B5EF4-FFF2-40B4-BE49-F238E27FC236}">
              <a16:creationId xmlns:a16="http://schemas.microsoft.com/office/drawing/2014/main" id="{BB4C7757-ABEA-4E5C-A5A1-7B91F5D1BC1B}"/>
            </a:ext>
          </a:extLst>
        </xdr:cNvPr>
        <xdr:cNvCxnSpPr/>
      </xdr:nvCxnSpPr>
      <xdr:spPr>
        <a:xfrm flipV="1">
          <a:off x="16431260" y="17867267"/>
          <a:ext cx="78232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119759</xdr:rowOff>
    </xdr:from>
    <xdr:ext cx="469744" cy="259045"/>
    <xdr:sp textlink="">
      <xdr:nvSpPr>
        <xdr:cNvPr id="843" name="n_1mainValue【庁舎】&#10;一人当たり面積">
          <a:extLst>
            <a:ext uri="{FF2B5EF4-FFF2-40B4-BE49-F238E27FC236}">
              <a16:creationId xmlns:a16="http://schemas.microsoft.com/office/drawing/2014/main" id="{D3E20047-259D-477B-B7F1-5A57555B1AEC}"/>
            </a:ext>
          </a:extLst>
        </xdr:cNvPr>
        <xdr:cNvSpPr txBox="1"/>
      </xdr:nvSpPr>
      <xdr:spPr>
        <a:xfrm>
          <a:off x="18561127" y="178895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127925</xdr:rowOff>
    </xdr:from>
    <xdr:ext cx="469744" cy="259045"/>
    <xdr:sp textlink="">
      <xdr:nvSpPr>
        <xdr:cNvPr id="844" name="n_2mainValue【庁舎】&#10;一人当たり面積">
          <a:extLst>
            <a:ext uri="{FF2B5EF4-FFF2-40B4-BE49-F238E27FC236}">
              <a16:creationId xmlns:a16="http://schemas.microsoft.com/office/drawing/2014/main" id="{41BF5947-9FBB-45E1-9DF2-B3A4B75890FE}"/>
            </a:ext>
          </a:extLst>
        </xdr:cNvPr>
        <xdr:cNvSpPr txBox="1"/>
      </xdr:nvSpPr>
      <xdr:spPr>
        <a:xfrm>
          <a:off x="17776267" y="17897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139354</xdr:rowOff>
    </xdr:from>
    <xdr:ext cx="469744" cy="259045"/>
    <xdr:sp textlink="">
      <xdr:nvSpPr>
        <xdr:cNvPr id="845" name="n_3mainValue【庁舎】&#10;一人当たり面積">
          <a:extLst>
            <a:ext uri="{FF2B5EF4-FFF2-40B4-BE49-F238E27FC236}">
              <a16:creationId xmlns:a16="http://schemas.microsoft.com/office/drawing/2014/main" id="{72ED39A9-DDDD-4F7A-BE81-953DA40668E0}"/>
            </a:ext>
          </a:extLst>
        </xdr:cNvPr>
        <xdr:cNvSpPr txBox="1"/>
      </xdr:nvSpPr>
      <xdr:spPr>
        <a:xfrm>
          <a:off x="17001567" y="179091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144253</xdr:rowOff>
    </xdr:from>
    <xdr:ext cx="469744" cy="259045"/>
    <xdr:sp textlink="">
      <xdr:nvSpPr>
        <xdr:cNvPr id="846" name="n_4mainValue【庁舎】&#10;一人当たり面積">
          <a:extLst>
            <a:ext uri="{FF2B5EF4-FFF2-40B4-BE49-F238E27FC236}">
              <a16:creationId xmlns:a16="http://schemas.microsoft.com/office/drawing/2014/main" id="{91F5067F-15CB-4879-908C-434C9D752CD3}"/>
            </a:ext>
          </a:extLst>
        </xdr:cNvPr>
        <xdr:cNvSpPr txBox="1"/>
      </xdr:nvSpPr>
      <xdr:spPr>
        <a:xfrm>
          <a:off x="16226867" y="179140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textlink="">
      <xdr:nvSpPr>
        <xdr:cNvPr id="847" name="正方形/長方形 846">
          <a:extLst>
            <a:ext uri="{FF2B5EF4-FFF2-40B4-BE49-F238E27FC236}">
              <a16:creationId xmlns:a16="http://schemas.microsoft.com/office/drawing/2014/main" id="{14B9087D-E8AA-42E5-A9C7-95CF21A06B24}"/>
            </a:ext>
          </a:extLst>
        </xdr:cNvPr>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textlink="">
      <xdr:nvSpPr>
        <xdr:cNvPr id="848" name="正方形/長方形 847">
          <a:extLst>
            <a:ext uri="{FF2B5EF4-FFF2-40B4-BE49-F238E27FC236}">
              <a16:creationId xmlns:a16="http://schemas.microsoft.com/office/drawing/2014/main" id="{A754DEDE-102C-40BF-AE53-AE0C1BFE9BAE}"/>
            </a:ext>
          </a:extLst>
        </xdr:cNvPr>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textlink="" fLocksText="0">
      <xdr:nvSpPr>
        <xdr:cNvPr id="849" name="テキスト ボックス 848">
          <a:extLst>
            <a:ext uri="{FF2B5EF4-FFF2-40B4-BE49-F238E27FC236}">
              <a16:creationId xmlns:a16="http://schemas.microsoft.com/office/drawing/2014/main" id="{C7DE5C1E-63F1-4D25-98CB-12383BB59C69}"/>
            </a:ext>
          </a:extLst>
        </xdr:cNvPr>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類似団体と比較し、減価償却率が特に高くなっている施設は、</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庁舎</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保健センター・保健所</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であり、特に低い施設は、</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図書館</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体育館・プール</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である。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庁舎</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に関しては、昭和５６年度建設であり、４０年</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以上</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経っていることから、老朽化が進んでおり、令和</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５</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年度には償却率が約８</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６</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％となっている。</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保健センター・保健所</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に関しても、平成２年度に建設されたものであり、建設から３５年が経過していることから、減価償却率は類似団体平均値よりも高い状態となっている。</a:t>
          </a:r>
          <a:endParaRPr lang="ja-JP" altLang="ja-JP" sz="1400">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そのため、個別施設計画に基づいたうえで、今後重点的に長寿命化対策を講じていくか、または将来的に建て直しを図るか等を十分に検討していく必要がある。</a:t>
          </a:r>
          <a:endParaRPr lang="ja-JP" altLang="ja-JP" sz="1400">
            <a:effectLst/>
            <a:latin typeface="ＭＳ Ｐゴシック" panose="020B0600070205080204" pitchFamily="50" charset="-128"/>
            <a:ea typeface="ＭＳ Ｐゴシック" panose="020B0600070205080204" pitchFamily="50" charset="-128"/>
          </a:endParaRPr>
        </a:p>
        <a:p>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体育館・プール</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については、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町民</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体育館</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が</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３０年度建設と比較的新しいものであるため、類似団体と比較し、減価償却率が低くなっている。</a:t>
          </a:r>
          <a:endParaRPr lang="ja-JP" altLang="ja-JP" sz="1400">
            <a:effectLst/>
            <a:latin typeface="ＭＳ Ｐゴシック" panose="020B0600070205080204" pitchFamily="50" charset="-128"/>
            <a:ea typeface="ＭＳ Ｐゴシック" panose="020B0600070205080204" pitchFamily="50" charset="-128"/>
          </a:endParaRPr>
        </a:p>
      </xdr:txBody>
    </xdr:sp>
    <xdr:clientData/>
  </xdr:twoCellAnchor>
</xdr:wsDr>
</file>

<file path=xl/externalLinks/_rels/externalLink1.xml.rels>&#65279;<?xml version="1.0" encoding="utf-8" standalone="yes"?>
<Relationships xmlns="http://schemas.openxmlformats.org/package/2006/relationships"><Relationship Id="rId2" Type="http://schemas.openxmlformats.org/officeDocument/2006/relationships/externalLinkPath" Target="#" TargetMode="External" /><Relationship Id="rId1" Type="http://schemas.openxmlformats.org/officeDocument/2006/relationships/externalLinkPath" Target="#"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R01</v>
          </cell>
          <cell r="BX50" t="str">
            <v>R02</v>
          </cell>
          <cell r="CF50" t="str">
            <v>R03</v>
          </cell>
          <cell r="CN50" t="str">
            <v>R04</v>
          </cell>
          <cell r="CV50" t="str">
            <v>R05</v>
          </cell>
        </row>
        <row r="51">
          <cell r="AN51" t="str">
            <v>当該団体値</v>
          </cell>
        </row>
        <row r="53">
          <cell r="BP53">
            <v>64.2</v>
          </cell>
          <cell r="BX53">
            <v>66.099999999999994</v>
          </cell>
          <cell r="CF53">
            <v>67.8</v>
          </cell>
          <cell r="CN53">
            <v>69.7</v>
          </cell>
          <cell r="CV53">
            <v>71.5</v>
          </cell>
        </row>
        <row r="55">
          <cell r="AN55" t="str">
            <v>類似団体内平均値</v>
          </cell>
          <cell r="BP55">
            <v>43</v>
          </cell>
          <cell r="BX55">
            <v>32.4</v>
          </cell>
          <cell r="CF55">
            <v>20</v>
          </cell>
          <cell r="CN55">
            <v>7.4</v>
          </cell>
          <cell r="CV55">
            <v>0</v>
          </cell>
        </row>
        <row r="57">
          <cell r="BP57">
            <v>62.8</v>
          </cell>
          <cell r="BX57">
            <v>64.2</v>
          </cell>
          <cell r="CF57">
            <v>67</v>
          </cell>
          <cell r="CN57">
            <v>67.599999999999994</v>
          </cell>
          <cell r="CV57">
            <v>67.900000000000006</v>
          </cell>
        </row>
        <row r="72">
          <cell r="BP72" t="str">
            <v>R01</v>
          </cell>
          <cell r="BX72" t="str">
            <v>R02</v>
          </cell>
          <cell r="CF72" t="str">
            <v>R03</v>
          </cell>
          <cell r="CN72" t="str">
            <v>R04</v>
          </cell>
          <cell r="CV72" t="str">
            <v>R05</v>
          </cell>
        </row>
        <row r="73">
          <cell r="AN73" t="str">
            <v>当該団体値</v>
          </cell>
        </row>
        <row r="75">
          <cell r="BP75">
            <v>4.5</v>
          </cell>
          <cell r="BX75">
            <v>5.0999999999999996</v>
          </cell>
          <cell r="CF75">
            <v>5.7</v>
          </cell>
          <cell r="CN75">
            <v>5.8</v>
          </cell>
          <cell r="CV75">
            <v>5.9</v>
          </cell>
        </row>
        <row r="77">
          <cell r="AN77" t="str">
            <v>類似団体内平均値</v>
          </cell>
          <cell r="BP77">
            <v>43</v>
          </cell>
          <cell r="BX77">
            <v>32.4</v>
          </cell>
          <cell r="CF77">
            <v>20</v>
          </cell>
          <cell r="CN77">
            <v>7.4</v>
          </cell>
          <cell r="CV77">
            <v>0</v>
          </cell>
        </row>
        <row r="79">
          <cell r="BP79">
            <v>9.9</v>
          </cell>
          <cell r="BX79">
            <v>9.5</v>
          </cell>
          <cell r="CF79">
            <v>9.5</v>
          </cell>
          <cell r="CN79">
            <v>9.4</v>
          </cell>
          <cell r="CV79">
            <v>9.3000000000000007</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Relationship Id="rId2" Type="http://schemas.openxmlformats.org/officeDocument/2006/relationships/drawing" Target="../drawings/drawing1.xml" /></Relationships>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Relationship Id="rId2" Type="http://schemas.openxmlformats.org/officeDocument/2006/relationships/drawing" Target="../drawings/drawing2.xml" /></Relationships>
</file>

<file path=xl/worksheets/_rels/sheet5.xml.rels>&#65279;<?xml version="1.0" encoding="utf-8" standalone="yes"?>
<Relationships xmlns="http://schemas.openxmlformats.org/package/2006/relationships"><Relationship Id="rId2" Type="http://schemas.openxmlformats.org/officeDocument/2006/relationships/drawing" Target="../drawings/drawing3.xml" /></Relationships>
</file>

<file path=xl/worksheets/_rels/sheet6.xml.rels>&#65279;<?xml version="1.0" encoding="utf-8" standalone="yes"?>
<Relationships xmlns="http://schemas.openxmlformats.org/package/2006/relationships"><Relationship Id="rId2" Type="http://schemas.openxmlformats.org/officeDocument/2006/relationships/drawing" Target="../drawings/drawing4.xml" /></Relationships>
</file>

<file path=xl/worksheets/_rels/sheet7.xml.rels>&#65279;<?xml version="1.0" encoding="utf-8" standalone="yes"?>
<Relationships xmlns="http://schemas.openxmlformats.org/package/2006/relationships"><Relationship Id="rId2" Type="http://schemas.openxmlformats.org/officeDocument/2006/relationships/drawing" Target="../drawings/drawing6.xml" /></Relationships>
</file>

<file path=xl/worksheets/_rels/sheet8.xml.rels>&#65279;<?xml version="1.0" encoding="utf-8" standalone="yes"?>
<Relationships xmlns="http://schemas.openxmlformats.org/package/2006/relationships"><Relationship Id="rId2" Type="http://schemas.openxmlformats.org/officeDocument/2006/relationships/drawing" Target="../drawings/drawing7.xml" /></Relationships>
</file>

<file path=xl/worksheets/_rels/sheet9.xml.rels>&#65279;<?xml version="1.0" encoding="utf-8" standalone="yes"?>
<Relationships xmlns="http://schemas.openxmlformats.org/package/2006/relationships"><Relationship Id="rId2" Type="http://schemas.openxmlformats.org/officeDocument/2006/relationships/drawing" Target="../drawings/drawing8.xml" /></Relationships>
</file>

<file path=xl/worksheets/_rels/sheet10.xml.rels>&#65279;<?xml version="1.0" encoding="utf-8" standalone="yes"?>
<Relationships xmlns="http://schemas.openxmlformats.org/package/2006/relationships"><Relationship Id="rId2" Type="http://schemas.openxmlformats.org/officeDocument/2006/relationships/drawing" Target="../drawings/drawing9.xml" /></Relationships>
</file>

<file path=xl/worksheets/_rels/sheet11.xml.rels>&#65279;<?xml version="1.0" encoding="utf-8" standalone="yes"?>
<Relationships xmlns="http://schemas.openxmlformats.org/package/2006/relationships"><Relationship Id="rId2" Type="http://schemas.openxmlformats.org/officeDocument/2006/relationships/drawing" Target="../drawings/drawing10.xml" /></Relationships>
</file>

<file path=xl/worksheets/_rels/sheet12.xml.rels>&#65279;<?xml version="1.0" encoding="utf-8" standalone="yes"?>
<Relationships xmlns="http://schemas.openxmlformats.org/package/2006/relationships"><Relationship Id="rId2" Type="http://schemas.openxmlformats.org/officeDocument/2006/relationships/drawing" Target="../drawings/drawing11.xml" /></Relationships>
</file>

<file path=xl/worksheets/_rels/sheet13.xml.rels>&#65279;<?xml version="1.0" encoding="utf-8" standalone="yes"?>
<Relationships xmlns="http://schemas.openxmlformats.org/package/2006/relationships"><Relationship Id="rId2" Type="http://schemas.openxmlformats.org/officeDocument/2006/relationships/drawing" Target="../drawings/drawing12.xml" /></Relationships>
</file>

<file path=xl/worksheets/_rels/sheet14.xml.rels>&#65279;<?xml version="1.0" encoding="utf-8" standalone="yes"?>
<Relationships xmlns="http://schemas.openxmlformats.org/package/2006/relationships"><Relationship Id="rId2" Type="http://schemas.openxmlformats.org/officeDocument/2006/relationships/drawing" Target="../drawings/drawing13.xml" /></Relationships>
</file>

<file path=xl/worksheets/_rels/sheet15.xml.rels>&#65279;<?xml version="1.0" encoding="utf-8" standalone="yes"?>
<Relationships xmlns="http://schemas.openxmlformats.org/package/2006/relationships"><Relationship Id="rId2" Type="http://schemas.openxmlformats.org/officeDocument/2006/relationships/drawing" Target="../drawings/drawing14.xml" /></Relationships>
</file>

<file path=xl/worksheets/_rels/sheet16.xml.rels>&#65279;<?xml version="1.0" encoding="utf-8" standalone="yes"?>
<Relationships xmlns="http://schemas.openxmlformats.org/package/2006/relationships"><Relationship Id="rId2" Type="http://schemas.openxmlformats.org/officeDocument/2006/relationships/drawing" Target="../drawings/drawing15.xml" /></Relationships>
</file>

<file path=xl/worksheets/_rels/sheet17.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election activeCell="W9" sqref="W9:AL11"/>
    </sheetView>
  </sheetViews>
  <sheetFormatPr defaultColWidth="0" defaultRowHeight="10.8" zeroHeight="1" x14ac:dyDescent="0.2"/>
  <cols>
    <col min="1" max="11" width="2.109375" style="172" customWidth="1"/>
    <col min="12" max="12" width="2.21875" style="172" customWidth="1"/>
    <col min="13" max="17" width="2.33203125" style="172" customWidth="1"/>
    <col min="18" max="119" width="2.109375" style="172" customWidth="1"/>
    <col min="120" max="16384" width="0" style="172" hidden="1"/>
  </cols>
  <sheetData>
    <row r="1" spans="1:119" ht="33" customHeight="1" x14ac:dyDescent="0.2">
      <c r="B1" s="364" t="s">
        <v>76</v>
      </c>
      <c r="C1" s="364"/>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L1" s="364"/>
      <c r="AM1" s="364"/>
      <c r="AN1" s="364"/>
      <c r="AO1" s="364"/>
      <c r="AP1" s="364"/>
      <c r="AQ1" s="364"/>
      <c r="AR1" s="364"/>
      <c r="AS1" s="364"/>
      <c r="AT1" s="364"/>
      <c r="AU1" s="364"/>
      <c r="AV1" s="364"/>
      <c r="AW1" s="364"/>
      <c r="AX1" s="364"/>
      <c r="AY1" s="364"/>
      <c r="AZ1" s="364"/>
      <c r="BA1" s="364"/>
      <c r="BB1" s="364"/>
      <c r="BC1" s="364"/>
      <c r="BD1" s="364"/>
      <c r="BE1" s="364"/>
      <c r="BF1" s="364"/>
      <c r="BG1" s="364"/>
      <c r="BH1" s="364"/>
      <c r="BI1" s="364"/>
      <c r="BJ1" s="364"/>
      <c r="BK1" s="364"/>
      <c r="BL1" s="364"/>
      <c r="BM1" s="364"/>
      <c r="BN1" s="364"/>
      <c r="BO1" s="364"/>
      <c r="BP1" s="364"/>
      <c r="BQ1" s="364"/>
      <c r="BR1" s="364"/>
      <c r="BS1" s="364"/>
      <c r="BT1" s="364"/>
      <c r="BU1" s="364"/>
      <c r="BV1" s="364"/>
      <c r="BW1" s="364"/>
      <c r="BX1" s="364"/>
      <c r="BY1" s="364"/>
      <c r="BZ1" s="364"/>
      <c r="CA1" s="364"/>
      <c r="CB1" s="364"/>
      <c r="CC1" s="364"/>
      <c r="CD1" s="364"/>
      <c r="CE1" s="364"/>
      <c r="CF1" s="364"/>
      <c r="CG1" s="364"/>
      <c r="CH1" s="364"/>
      <c r="CI1" s="364"/>
      <c r="CJ1" s="364"/>
      <c r="CK1" s="364"/>
      <c r="CL1" s="364"/>
      <c r="CM1" s="364"/>
      <c r="CN1" s="364"/>
      <c r="CO1" s="364"/>
      <c r="CP1" s="364"/>
      <c r="CQ1" s="364"/>
      <c r="CR1" s="364"/>
      <c r="CS1" s="364"/>
      <c r="CT1" s="364"/>
      <c r="CU1" s="364"/>
      <c r="CV1" s="364"/>
      <c r="CW1" s="364"/>
      <c r="CX1" s="364"/>
      <c r="CY1" s="364"/>
      <c r="CZ1" s="364"/>
      <c r="DA1" s="364"/>
      <c r="DB1" s="364"/>
      <c r="DC1" s="364"/>
      <c r="DD1" s="364"/>
      <c r="DE1" s="364"/>
      <c r="DF1" s="364"/>
      <c r="DG1" s="364"/>
      <c r="DH1" s="364"/>
      <c r="DI1" s="364"/>
      <c r="DJ1" s="173"/>
      <c r="DK1" s="173"/>
      <c r="DL1" s="173"/>
      <c r="DM1" s="173"/>
      <c r="DN1" s="173"/>
      <c r="DO1" s="173"/>
    </row>
    <row r="2" spans="1:119" ht="24" thickBot="1" x14ac:dyDescent="0.25">
      <c r="B2" s="174" t="s">
        <v>77</v>
      </c>
      <c r="C2" s="174"/>
      <c r="D2" s="175"/>
    </row>
    <row r="3" spans="1:119" ht="18.75" customHeight="1" thickBot="1" x14ac:dyDescent="0.25">
      <c r="A3" s="173"/>
      <c r="B3" s="365" t="s">
        <v>78</v>
      </c>
      <c r="C3" s="366"/>
      <c r="D3" s="366"/>
      <c r="E3" s="367"/>
      <c r="F3" s="367"/>
      <c r="G3" s="367"/>
      <c r="H3" s="367"/>
      <c r="I3" s="367"/>
      <c r="J3" s="367"/>
      <c r="K3" s="367"/>
      <c r="L3" s="367" t="s">
        <v>79</v>
      </c>
      <c r="M3" s="367"/>
      <c r="N3" s="367"/>
      <c r="O3" s="367"/>
      <c r="P3" s="367"/>
      <c r="Q3" s="367"/>
      <c r="R3" s="374"/>
      <c r="S3" s="374"/>
      <c r="T3" s="374"/>
      <c r="U3" s="374"/>
      <c r="V3" s="375"/>
      <c r="W3" s="349" t="s">
        <v>80</v>
      </c>
      <c r="X3" s="350"/>
      <c r="Y3" s="350"/>
      <c r="Z3" s="350"/>
      <c r="AA3" s="350"/>
      <c r="AB3" s="366"/>
      <c r="AC3" s="374" t="s">
        <v>81</v>
      </c>
      <c r="AD3" s="350"/>
      <c r="AE3" s="350"/>
      <c r="AF3" s="350"/>
      <c r="AG3" s="350"/>
      <c r="AH3" s="350"/>
      <c r="AI3" s="350"/>
      <c r="AJ3" s="350"/>
      <c r="AK3" s="350"/>
      <c r="AL3" s="351"/>
      <c r="AM3" s="349" t="s">
        <v>82</v>
      </c>
      <c r="AN3" s="350"/>
      <c r="AO3" s="350"/>
      <c r="AP3" s="350"/>
      <c r="AQ3" s="350"/>
      <c r="AR3" s="350"/>
      <c r="AS3" s="350"/>
      <c r="AT3" s="350"/>
      <c r="AU3" s="350"/>
      <c r="AV3" s="350"/>
      <c r="AW3" s="350"/>
      <c r="AX3" s="351"/>
      <c r="AY3" s="386" t="s">
        <v>1</v>
      </c>
      <c r="AZ3" s="387"/>
      <c r="BA3" s="387"/>
      <c r="BB3" s="387"/>
      <c r="BC3" s="387"/>
      <c r="BD3" s="387"/>
      <c r="BE3" s="387"/>
      <c r="BF3" s="387"/>
      <c r="BG3" s="387"/>
      <c r="BH3" s="387"/>
      <c r="BI3" s="387"/>
      <c r="BJ3" s="387"/>
      <c r="BK3" s="387"/>
      <c r="BL3" s="387"/>
      <c r="BM3" s="388"/>
      <c r="BN3" s="349" t="s">
        <v>83</v>
      </c>
      <c r="BO3" s="350"/>
      <c r="BP3" s="350"/>
      <c r="BQ3" s="350"/>
      <c r="BR3" s="350"/>
      <c r="BS3" s="350"/>
      <c r="BT3" s="350"/>
      <c r="BU3" s="351"/>
      <c r="BV3" s="349" t="s">
        <v>84</v>
      </c>
      <c r="BW3" s="350"/>
      <c r="BX3" s="350"/>
      <c r="BY3" s="350"/>
      <c r="BZ3" s="350"/>
      <c r="CA3" s="350"/>
      <c r="CB3" s="350"/>
      <c r="CC3" s="351"/>
      <c r="CD3" s="386" t="s">
        <v>1</v>
      </c>
      <c r="CE3" s="387"/>
      <c r="CF3" s="387"/>
      <c r="CG3" s="387"/>
      <c r="CH3" s="387"/>
      <c r="CI3" s="387"/>
      <c r="CJ3" s="387"/>
      <c r="CK3" s="387"/>
      <c r="CL3" s="387"/>
      <c r="CM3" s="387"/>
      <c r="CN3" s="387"/>
      <c r="CO3" s="387"/>
      <c r="CP3" s="387"/>
      <c r="CQ3" s="387"/>
      <c r="CR3" s="387"/>
      <c r="CS3" s="388"/>
      <c r="CT3" s="349" t="s">
        <v>85</v>
      </c>
      <c r="CU3" s="350"/>
      <c r="CV3" s="350"/>
      <c r="CW3" s="350"/>
      <c r="CX3" s="350"/>
      <c r="CY3" s="350"/>
      <c r="CZ3" s="350"/>
      <c r="DA3" s="351"/>
      <c r="DB3" s="349" t="s">
        <v>86</v>
      </c>
      <c r="DC3" s="350"/>
      <c r="DD3" s="350"/>
      <c r="DE3" s="350"/>
      <c r="DF3" s="350"/>
      <c r="DG3" s="350"/>
      <c r="DH3" s="350"/>
      <c r="DI3" s="351"/>
    </row>
    <row r="4" spans="1:119" ht="18.75" customHeight="1" x14ac:dyDescent="0.2">
      <c r="A4" s="173"/>
      <c r="B4" s="368"/>
      <c r="C4" s="369"/>
      <c r="D4" s="369"/>
      <c r="E4" s="370"/>
      <c r="F4" s="370"/>
      <c r="G4" s="370"/>
      <c r="H4" s="370"/>
      <c r="I4" s="370"/>
      <c r="J4" s="370"/>
      <c r="K4" s="370"/>
      <c r="L4" s="370"/>
      <c r="M4" s="370"/>
      <c r="N4" s="370"/>
      <c r="O4" s="370"/>
      <c r="P4" s="370"/>
      <c r="Q4" s="370"/>
      <c r="R4" s="376"/>
      <c r="S4" s="376"/>
      <c r="T4" s="376"/>
      <c r="U4" s="376"/>
      <c r="V4" s="377"/>
      <c r="W4" s="380"/>
      <c r="X4" s="381"/>
      <c r="Y4" s="381"/>
      <c r="Z4" s="381"/>
      <c r="AA4" s="381"/>
      <c r="AB4" s="369"/>
      <c r="AC4" s="376"/>
      <c r="AD4" s="381"/>
      <c r="AE4" s="381"/>
      <c r="AF4" s="381"/>
      <c r="AG4" s="381"/>
      <c r="AH4" s="381"/>
      <c r="AI4" s="381"/>
      <c r="AJ4" s="381"/>
      <c r="AK4" s="381"/>
      <c r="AL4" s="384"/>
      <c r="AM4" s="382"/>
      <c r="AN4" s="383"/>
      <c r="AO4" s="383"/>
      <c r="AP4" s="383"/>
      <c r="AQ4" s="383"/>
      <c r="AR4" s="383"/>
      <c r="AS4" s="383"/>
      <c r="AT4" s="383"/>
      <c r="AU4" s="383"/>
      <c r="AV4" s="383"/>
      <c r="AW4" s="383"/>
      <c r="AX4" s="385"/>
      <c r="AY4" s="352" t="s">
        <v>87</v>
      </c>
      <c r="AZ4" s="353"/>
      <c r="BA4" s="353"/>
      <c r="BB4" s="353"/>
      <c r="BC4" s="353"/>
      <c r="BD4" s="353"/>
      <c r="BE4" s="353"/>
      <c r="BF4" s="353"/>
      <c r="BG4" s="353"/>
      <c r="BH4" s="353"/>
      <c r="BI4" s="353"/>
      <c r="BJ4" s="353"/>
      <c r="BK4" s="353"/>
      <c r="BL4" s="353"/>
      <c r="BM4" s="354"/>
      <c r="BN4" s="355">
        <v>8764966</v>
      </c>
      <c r="BO4" s="356"/>
      <c r="BP4" s="356"/>
      <c r="BQ4" s="356"/>
      <c r="BR4" s="356"/>
      <c r="BS4" s="356"/>
      <c r="BT4" s="356"/>
      <c r="BU4" s="357"/>
      <c r="BV4" s="355">
        <v>8460349</v>
      </c>
      <c r="BW4" s="356"/>
      <c r="BX4" s="356"/>
      <c r="BY4" s="356"/>
      <c r="BZ4" s="356"/>
      <c r="CA4" s="356"/>
      <c r="CB4" s="356"/>
      <c r="CC4" s="357"/>
      <c r="CD4" s="358" t="s">
        <v>88</v>
      </c>
      <c r="CE4" s="359"/>
      <c r="CF4" s="359"/>
      <c r="CG4" s="359"/>
      <c r="CH4" s="359"/>
      <c r="CI4" s="359"/>
      <c r="CJ4" s="359"/>
      <c r="CK4" s="359"/>
      <c r="CL4" s="359"/>
      <c r="CM4" s="359"/>
      <c r="CN4" s="359"/>
      <c r="CO4" s="359"/>
      <c r="CP4" s="359"/>
      <c r="CQ4" s="359"/>
      <c r="CR4" s="359"/>
      <c r="CS4" s="360"/>
      <c r="CT4" s="361">
        <v>10.4</v>
      </c>
      <c r="CU4" s="362"/>
      <c r="CV4" s="362"/>
      <c r="CW4" s="362"/>
      <c r="CX4" s="362"/>
      <c r="CY4" s="362"/>
      <c r="CZ4" s="362"/>
      <c r="DA4" s="363"/>
      <c r="DB4" s="361">
        <v>15.6</v>
      </c>
      <c r="DC4" s="362"/>
      <c r="DD4" s="362"/>
      <c r="DE4" s="362"/>
      <c r="DF4" s="362"/>
      <c r="DG4" s="362"/>
      <c r="DH4" s="362"/>
      <c r="DI4" s="363"/>
    </row>
    <row r="5" spans="1:119" ht="18.75" customHeight="1" x14ac:dyDescent="0.2">
      <c r="A5" s="173"/>
      <c r="B5" s="371"/>
      <c r="C5" s="372"/>
      <c r="D5" s="372"/>
      <c r="E5" s="373"/>
      <c r="F5" s="373"/>
      <c r="G5" s="373"/>
      <c r="H5" s="373"/>
      <c r="I5" s="373"/>
      <c r="J5" s="373"/>
      <c r="K5" s="373"/>
      <c r="L5" s="373"/>
      <c r="M5" s="373"/>
      <c r="N5" s="373"/>
      <c r="O5" s="373"/>
      <c r="P5" s="373"/>
      <c r="Q5" s="373"/>
      <c r="R5" s="378"/>
      <c r="S5" s="378"/>
      <c r="T5" s="378"/>
      <c r="U5" s="378"/>
      <c r="V5" s="379"/>
      <c r="W5" s="382"/>
      <c r="X5" s="383"/>
      <c r="Y5" s="383"/>
      <c r="Z5" s="383"/>
      <c r="AA5" s="383"/>
      <c r="AB5" s="372"/>
      <c r="AC5" s="378"/>
      <c r="AD5" s="383"/>
      <c r="AE5" s="383"/>
      <c r="AF5" s="383"/>
      <c r="AG5" s="383"/>
      <c r="AH5" s="383"/>
      <c r="AI5" s="383"/>
      <c r="AJ5" s="383"/>
      <c r="AK5" s="383"/>
      <c r="AL5" s="385"/>
      <c r="AM5" s="421" t="s">
        <v>89</v>
      </c>
      <c r="AN5" s="422"/>
      <c r="AO5" s="422"/>
      <c r="AP5" s="422"/>
      <c r="AQ5" s="422"/>
      <c r="AR5" s="422"/>
      <c r="AS5" s="422"/>
      <c r="AT5" s="423"/>
      <c r="AU5" s="424" t="s">
        <v>90</v>
      </c>
      <c r="AV5" s="425"/>
      <c r="AW5" s="425"/>
      <c r="AX5" s="425"/>
      <c r="AY5" s="426" t="s">
        <v>91</v>
      </c>
      <c r="AZ5" s="427"/>
      <c r="BA5" s="427"/>
      <c r="BB5" s="427"/>
      <c r="BC5" s="427"/>
      <c r="BD5" s="427"/>
      <c r="BE5" s="427"/>
      <c r="BF5" s="427"/>
      <c r="BG5" s="427"/>
      <c r="BH5" s="427"/>
      <c r="BI5" s="427"/>
      <c r="BJ5" s="427"/>
      <c r="BK5" s="427"/>
      <c r="BL5" s="427"/>
      <c r="BM5" s="428"/>
      <c r="BN5" s="392">
        <v>8236308</v>
      </c>
      <c r="BO5" s="393"/>
      <c r="BP5" s="393"/>
      <c r="BQ5" s="393"/>
      <c r="BR5" s="393"/>
      <c r="BS5" s="393"/>
      <c r="BT5" s="393"/>
      <c r="BU5" s="394"/>
      <c r="BV5" s="392">
        <v>7730337</v>
      </c>
      <c r="BW5" s="393"/>
      <c r="BX5" s="393"/>
      <c r="BY5" s="393"/>
      <c r="BZ5" s="393"/>
      <c r="CA5" s="393"/>
      <c r="CB5" s="393"/>
      <c r="CC5" s="394"/>
      <c r="CD5" s="395" t="s">
        <v>92</v>
      </c>
      <c r="CE5" s="396"/>
      <c r="CF5" s="396"/>
      <c r="CG5" s="396"/>
      <c r="CH5" s="396"/>
      <c r="CI5" s="396"/>
      <c r="CJ5" s="396"/>
      <c r="CK5" s="396"/>
      <c r="CL5" s="396"/>
      <c r="CM5" s="396"/>
      <c r="CN5" s="396"/>
      <c r="CO5" s="396"/>
      <c r="CP5" s="396"/>
      <c r="CQ5" s="396"/>
      <c r="CR5" s="396"/>
      <c r="CS5" s="397"/>
      <c r="CT5" s="389">
        <v>91.5</v>
      </c>
      <c r="CU5" s="390"/>
      <c r="CV5" s="390"/>
      <c r="CW5" s="390"/>
      <c r="CX5" s="390"/>
      <c r="CY5" s="390"/>
      <c r="CZ5" s="390"/>
      <c r="DA5" s="391"/>
      <c r="DB5" s="389">
        <v>85.7</v>
      </c>
      <c r="DC5" s="390"/>
      <c r="DD5" s="390"/>
      <c r="DE5" s="390"/>
      <c r="DF5" s="390"/>
      <c r="DG5" s="390"/>
      <c r="DH5" s="390"/>
      <c r="DI5" s="391"/>
    </row>
    <row r="6" spans="1:119" ht="18.75" customHeight="1" x14ac:dyDescent="0.2">
      <c r="A6" s="173"/>
      <c r="B6" s="398" t="s">
        <v>93</v>
      </c>
      <c r="C6" s="399"/>
      <c r="D6" s="399"/>
      <c r="E6" s="400"/>
      <c r="F6" s="400"/>
      <c r="G6" s="400"/>
      <c r="H6" s="400"/>
      <c r="I6" s="400"/>
      <c r="J6" s="400"/>
      <c r="K6" s="400"/>
      <c r="L6" s="400" t="s">
        <v>94</v>
      </c>
      <c r="M6" s="400"/>
      <c r="N6" s="400"/>
      <c r="O6" s="400"/>
      <c r="P6" s="400"/>
      <c r="Q6" s="400"/>
      <c r="R6" s="404"/>
      <c r="S6" s="404"/>
      <c r="T6" s="404"/>
      <c r="U6" s="404"/>
      <c r="V6" s="405"/>
      <c r="W6" s="408" t="s">
        <v>95</v>
      </c>
      <c r="X6" s="409"/>
      <c r="Y6" s="409"/>
      <c r="Z6" s="409"/>
      <c r="AA6" s="409"/>
      <c r="AB6" s="399"/>
      <c r="AC6" s="412" t="s">
        <v>96</v>
      </c>
      <c r="AD6" s="413"/>
      <c r="AE6" s="413"/>
      <c r="AF6" s="413"/>
      <c r="AG6" s="413"/>
      <c r="AH6" s="413"/>
      <c r="AI6" s="413"/>
      <c r="AJ6" s="413"/>
      <c r="AK6" s="413"/>
      <c r="AL6" s="414"/>
      <c r="AM6" s="421" t="s">
        <v>97</v>
      </c>
      <c r="AN6" s="422"/>
      <c r="AO6" s="422"/>
      <c r="AP6" s="422"/>
      <c r="AQ6" s="422"/>
      <c r="AR6" s="422"/>
      <c r="AS6" s="422"/>
      <c r="AT6" s="423"/>
      <c r="AU6" s="424" t="s">
        <v>90</v>
      </c>
      <c r="AV6" s="425"/>
      <c r="AW6" s="425"/>
      <c r="AX6" s="425"/>
      <c r="AY6" s="426" t="s">
        <v>98</v>
      </c>
      <c r="AZ6" s="427"/>
      <c r="BA6" s="427"/>
      <c r="BB6" s="427"/>
      <c r="BC6" s="427"/>
      <c r="BD6" s="427"/>
      <c r="BE6" s="427"/>
      <c r="BF6" s="427"/>
      <c r="BG6" s="427"/>
      <c r="BH6" s="427"/>
      <c r="BI6" s="427"/>
      <c r="BJ6" s="427"/>
      <c r="BK6" s="427"/>
      <c r="BL6" s="427"/>
      <c r="BM6" s="428"/>
      <c r="BN6" s="392">
        <v>528658</v>
      </c>
      <c r="BO6" s="393"/>
      <c r="BP6" s="393"/>
      <c r="BQ6" s="393"/>
      <c r="BR6" s="393"/>
      <c r="BS6" s="393"/>
      <c r="BT6" s="393"/>
      <c r="BU6" s="394"/>
      <c r="BV6" s="392">
        <v>730012</v>
      </c>
      <c r="BW6" s="393"/>
      <c r="BX6" s="393"/>
      <c r="BY6" s="393"/>
      <c r="BZ6" s="393"/>
      <c r="CA6" s="393"/>
      <c r="CB6" s="393"/>
      <c r="CC6" s="394"/>
      <c r="CD6" s="395" t="s">
        <v>99</v>
      </c>
      <c r="CE6" s="396"/>
      <c r="CF6" s="396"/>
      <c r="CG6" s="396"/>
      <c r="CH6" s="396"/>
      <c r="CI6" s="396"/>
      <c r="CJ6" s="396"/>
      <c r="CK6" s="396"/>
      <c r="CL6" s="396"/>
      <c r="CM6" s="396"/>
      <c r="CN6" s="396"/>
      <c r="CO6" s="396"/>
      <c r="CP6" s="396"/>
      <c r="CQ6" s="396"/>
      <c r="CR6" s="396"/>
      <c r="CS6" s="397"/>
      <c r="CT6" s="429">
        <v>92.2</v>
      </c>
      <c r="CU6" s="430"/>
      <c r="CV6" s="430"/>
      <c r="CW6" s="430"/>
      <c r="CX6" s="430"/>
      <c r="CY6" s="430"/>
      <c r="CZ6" s="430"/>
      <c r="DA6" s="431"/>
      <c r="DB6" s="429">
        <v>87.3</v>
      </c>
      <c r="DC6" s="430"/>
      <c r="DD6" s="430"/>
      <c r="DE6" s="430"/>
      <c r="DF6" s="430"/>
      <c r="DG6" s="430"/>
      <c r="DH6" s="430"/>
      <c r="DI6" s="431"/>
    </row>
    <row r="7" spans="1:119" ht="18.75" customHeight="1" x14ac:dyDescent="0.2">
      <c r="A7" s="173"/>
      <c r="B7" s="368"/>
      <c r="C7" s="369"/>
      <c r="D7" s="369"/>
      <c r="E7" s="370"/>
      <c r="F7" s="370"/>
      <c r="G7" s="370"/>
      <c r="H7" s="370"/>
      <c r="I7" s="370"/>
      <c r="J7" s="370"/>
      <c r="K7" s="370"/>
      <c r="L7" s="370"/>
      <c r="M7" s="370"/>
      <c r="N7" s="370"/>
      <c r="O7" s="370"/>
      <c r="P7" s="370"/>
      <c r="Q7" s="370"/>
      <c r="R7" s="376"/>
      <c r="S7" s="376"/>
      <c r="T7" s="376"/>
      <c r="U7" s="376"/>
      <c r="V7" s="377"/>
      <c r="W7" s="380"/>
      <c r="X7" s="381"/>
      <c r="Y7" s="381"/>
      <c r="Z7" s="381"/>
      <c r="AA7" s="381"/>
      <c r="AB7" s="369"/>
      <c r="AC7" s="415"/>
      <c r="AD7" s="416"/>
      <c r="AE7" s="416"/>
      <c r="AF7" s="416"/>
      <c r="AG7" s="416"/>
      <c r="AH7" s="416"/>
      <c r="AI7" s="416"/>
      <c r="AJ7" s="416"/>
      <c r="AK7" s="416"/>
      <c r="AL7" s="417"/>
      <c r="AM7" s="421" t="s">
        <v>100</v>
      </c>
      <c r="AN7" s="422"/>
      <c r="AO7" s="422"/>
      <c r="AP7" s="422"/>
      <c r="AQ7" s="422"/>
      <c r="AR7" s="422"/>
      <c r="AS7" s="422"/>
      <c r="AT7" s="423"/>
      <c r="AU7" s="424" t="s">
        <v>90</v>
      </c>
      <c r="AV7" s="425"/>
      <c r="AW7" s="425"/>
      <c r="AX7" s="425"/>
      <c r="AY7" s="426" t="s">
        <v>101</v>
      </c>
      <c r="AZ7" s="427"/>
      <c r="BA7" s="427"/>
      <c r="BB7" s="427"/>
      <c r="BC7" s="427"/>
      <c r="BD7" s="427"/>
      <c r="BE7" s="427"/>
      <c r="BF7" s="427"/>
      <c r="BG7" s="427"/>
      <c r="BH7" s="427"/>
      <c r="BI7" s="427"/>
      <c r="BJ7" s="427"/>
      <c r="BK7" s="427"/>
      <c r="BL7" s="427"/>
      <c r="BM7" s="428"/>
      <c r="BN7" s="392">
        <v>42482</v>
      </c>
      <c r="BO7" s="393"/>
      <c r="BP7" s="393"/>
      <c r="BQ7" s="393"/>
      <c r="BR7" s="393"/>
      <c r="BS7" s="393"/>
      <c r="BT7" s="393"/>
      <c r="BU7" s="394"/>
      <c r="BV7" s="392">
        <v>2055</v>
      </c>
      <c r="BW7" s="393"/>
      <c r="BX7" s="393"/>
      <c r="BY7" s="393"/>
      <c r="BZ7" s="393"/>
      <c r="CA7" s="393"/>
      <c r="CB7" s="393"/>
      <c r="CC7" s="394"/>
      <c r="CD7" s="395" t="s">
        <v>102</v>
      </c>
      <c r="CE7" s="396"/>
      <c r="CF7" s="396"/>
      <c r="CG7" s="396"/>
      <c r="CH7" s="396"/>
      <c r="CI7" s="396"/>
      <c r="CJ7" s="396"/>
      <c r="CK7" s="396"/>
      <c r="CL7" s="396"/>
      <c r="CM7" s="396"/>
      <c r="CN7" s="396"/>
      <c r="CO7" s="396"/>
      <c r="CP7" s="396"/>
      <c r="CQ7" s="396"/>
      <c r="CR7" s="396"/>
      <c r="CS7" s="397"/>
      <c r="CT7" s="392">
        <v>4682364</v>
      </c>
      <c r="CU7" s="393"/>
      <c r="CV7" s="393"/>
      <c r="CW7" s="393"/>
      <c r="CX7" s="393"/>
      <c r="CY7" s="393"/>
      <c r="CZ7" s="393"/>
      <c r="DA7" s="394"/>
      <c r="DB7" s="392">
        <v>4662879</v>
      </c>
      <c r="DC7" s="393"/>
      <c r="DD7" s="393"/>
      <c r="DE7" s="393"/>
      <c r="DF7" s="393"/>
      <c r="DG7" s="393"/>
      <c r="DH7" s="393"/>
      <c r="DI7" s="394"/>
    </row>
    <row r="8" spans="1:119" ht="18.75" customHeight="1" thickBot="1" x14ac:dyDescent="0.25">
      <c r="A8" s="173"/>
      <c r="B8" s="401"/>
      <c r="C8" s="402"/>
      <c r="D8" s="402"/>
      <c r="E8" s="403"/>
      <c r="F8" s="403"/>
      <c r="G8" s="403"/>
      <c r="H8" s="403"/>
      <c r="I8" s="403"/>
      <c r="J8" s="403"/>
      <c r="K8" s="403"/>
      <c r="L8" s="403"/>
      <c r="M8" s="403"/>
      <c r="N8" s="403"/>
      <c r="O8" s="403"/>
      <c r="P8" s="403"/>
      <c r="Q8" s="403"/>
      <c r="R8" s="406"/>
      <c r="S8" s="406"/>
      <c r="T8" s="406"/>
      <c r="U8" s="406"/>
      <c r="V8" s="407"/>
      <c r="W8" s="410"/>
      <c r="X8" s="411"/>
      <c r="Y8" s="411"/>
      <c r="Z8" s="411"/>
      <c r="AA8" s="411"/>
      <c r="AB8" s="402"/>
      <c r="AC8" s="418"/>
      <c r="AD8" s="419"/>
      <c r="AE8" s="419"/>
      <c r="AF8" s="419"/>
      <c r="AG8" s="419"/>
      <c r="AH8" s="419"/>
      <c r="AI8" s="419"/>
      <c r="AJ8" s="419"/>
      <c r="AK8" s="419"/>
      <c r="AL8" s="420"/>
      <c r="AM8" s="421" t="s">
        <v>103</v>
      </c>
      <c r="AN8" s="422"/>
      <c r="AO8" s="422"/>
      <c r="AP8" s="422"/>
      <c r="AQ8" s="422"/>
      <c r="AR8" s="422"/>
      <c r="AS8" s="422"/>
      <c r="AT8" s="423"/>
      <c r="AU8" s="424" t="s">
        <v>90</v>
      </c>
      <c r="AV8" s="425"/>
      <c r="AW8" s="425"/>
      <c r="AX8" s="425"/>
      <c r="AY8" s="426" t="s">
        <v>104</v>
      </c>
      <c r="AZ8" s="427"/>
      <c r="BA8" s="427"/>
      <c r="BB8" s="427"/>
      <c r="BC8" s="427"/>
      <c r="BD8" s="427"/>
      <c r="BE8" s="427"/>
      <c r="BF8" s="427"/>
      <c r="BG8" s="427"/>
      <c r="BH8" s="427"/>
      <c r="BI8" s="427"/>
      <c r="BJ8" s="427"/>
      <c r="BK8" s="427"/>
      <c r="BL8" s="427"/>
      <c r="BM8" s="428"/>
      <c r="BN8" s="392">
        <v>486176</v>
      </c>
      <c r="BO8" s="393"/>
      <c r="BP8" s="393"/>
      <c r="BQ8" s="393"/>
      <c r="BR8" s="393"/>
      <c r="BS8" s="393"/>
      <c r="BT8" s="393"/>
      <c r="BU8" s="394"/>
      <c r="BV8" s="392">
        <v>727957</v>
      </c>
      <c r="BW8" s="393"/>
      <c r="BX8" s="393"/>
      <c r="BY8" s="393"/>
      <c r="BZ8" s="393"/>
      <c r="CA8" s="393"/>
      <c r="CB8" s="393"/>
      <c r="CC8" s="394"/>
      <c r="CD8" s="395" t="s">
        <v>105</v>
      </c>
      <c r="CE8" s="396"/>
      <c r="CF8" s="396"/>
      <c r="CG8" s="396"/>
      <c r="CH8" s="396"/>
      <c r="CI8" s="396"/>
      <c r="CJ8" s="396"/>
      <c r="CK8" s="396"/>
      <c r="CL8" s="396"/>
      <c r="CM8" s="396"/>
      <c r="CN8" s="396"/>
      <c r="CO8" s="396"/>
      <c r="CP8" s="396"/>
      <c r="CQ8" s="396"/>
      <c r="CR8" s="396"/>
      <c r="CS8" s="397"/>
      <c r="CT8" s="432">
        <v>0.53</v>
      </c>
      <c r="CU8" s="433"/>
      <c r="CV8" s="433"/>
      <c r="CW8" s="433"/>
      <c r="CX8" s="433"/>
      <c r="CY8" s="433"/>
      <c r="CZ8" s="433"/>
      <c r="DA8" s="434"/>
      <c r="DB8" s="432">
        <v>0.54</v>
      </c>
      <c r="DC8" s="433"/>
      <c r="DD8" s="433"/>
      <c r="DE8" s="433"/>
      <c r="DF8" s="433"/>
      <c r="DG8" s="433"/>
      <c r="DH8" s="433"/>
      <c r="DI8" s="434"/>
    </row>
    <row r="9" spans="1:119" ht="18.75" customHeight="1" thickBot="1" x14ac:dyDescent="0.25">
      <c r="A9" s="173"/>
      <c r="B9" s="386" t="s">
        <v>106</v>
      </c>
      <c r="C9" s="387"/>
      <c r="D9" s="387"/>
      <c r="E9" s="387"/>
      <c r="F9" s="387"/>
      <c r="G9" s="387"/>
      <c r="H9" s="387"/>
      <c r="I9" s="387"/>
      <c r="J9" s="387"/>
      <c r="K9" s="435"/>
      <c r="L9" s="436" t="s">
        <v>107</v>
      </c>
      <c r="M9" s="437"/>
      <c r="N9" s="437"/>
      <c r="O9" s="437"/>
      <c r="P9" s="437"/>
      <c r="Q9" s="438"/>
      <c r="R9" s="439">
        <v>13735</v>
      </c>
      <c r="S9" s="440"/>
      <c r="T9" s="440"/>
      <c r="U9" s="440"/>
      <c r="V9" s="441"/>
      <c r="W9" s="349" t="s">
        <v>108</v>
      </c>
      <c r="X9" s="350"/>
      <c r="Y9" s="350"/>
      <c r="Z9" s="350"/>
      <c r="AA9" s="350"/>
      <c r="AB9" s="350"/>
      <c r="AC9" s="350"/>
      <c r="AD9" s="350"/>
      <c r="AE9" s="350"/>
      <c r="AF9" s="350"/>
      <c r="AG9" s="350"/>
      <c r="AH9" s="350"/>
      <c r="AI9" s="350"/>
      <c r="AJ9" s="350"/>
      <c r="AK9" s="350"/>
      <c r="AL9" s="351"/>
      <c r="AM9" s="421" t="s">
        <v>109</v>
      </c>
      <c r="AN9" s="422"/>
      <c r="AO9" s="422"/>
      <c r="AP9" s="422"/>
      <c r="AQ9" s="422"/>
      <c r="AR9" s="422"/>
      <c r="AS9" s="422"/>
      <c r="AT9" s="423"/>
      <c r="AU9" s="424" t="s">
        <v>90</v>
      </c>
      <c r="AV9" s="425"/>
      <c r="AW9" s="425"/>
      <c r="AX9" s="425"/>
      <c r="AY9" s="426" t="s">
        <v>110</v>
      </c>
      <c r="AZ9" s="427"/>
      <c r="BA9" s="427"/>
      <c r="BB9" s="427"/>
      <c r="BC9" s="427"/>
      <c r="BD9" s="427"/>
      <c r="BE9" s="427"/>
      <c r="BF9" s="427"/>
      <c r="BG9" s="427"/>
      <c r="BH9" s="427"/>
      <c r="BI9" s="427"/>
      <c r="BJ9" s="427"/>
      <c r="BK9" s="427"/>
      <c r="BL9" s="427"/>
      <c r="BM9" s="428"/>
      <c r="BN9" s="392">
        <v>-241781</v>
      </c>
      <c r="BO9" s="393"/>
      <c r="BP9" s="393"/>
      <c r="BQ9" s="393"/>
      <c r="BR9" s="393"/>
      <c r="BS9" s="393"/>
      <c r="BT9" s="393"/>
      <c r="BU9" s="394"/>
      <c r="BV9" s="392">
        <v>135448</v>
      </c>
      <c r="BW9" s="393"/>
      <c r="BX9" s="393"/>
      <c r="BY9" s="393"/>
      <c r="BZ9" s="393"/>
      <c r="CA9" s="393"/>
      <c r="CB9" s="393"/>
      <c r="CC9" s="394"/>
      <c r="CD9" s="395" t="s">
        <v>111</v>
      </c>
      <c r="CE9" s="396"/>
      <c r="CF9" s="396"/>
      <c r="CG9" s="396"/>
      <c r="CH9" s="396"/>
      <c r="CI9" s="396"/>
      <c r="CJ9" s="396"/>
      <c r="CK9" s="396"/>
      <c r="CL9" s="396"/>
      <c r="CM9" s="396"/>
      <c r="CN9" s="396"/>
      <c r="CO9" s="396"/>
      <c r="CP9" s="396"/>
      <c r="CQ9" s="396"/>
      <c r="CR9" s="396"/>
      <c r="CS9" s="397"/>
      <c r="CT9" s="389">
        <v>5.8</v>
      </c>
      <c r="CU9" s="390"/>
      <c r="CV9" s="390"/>
      <c r="CW9" s="390"/>
      <c r="CX9" s="390"/>
      <c r="CY9" s="390"/>
      <c r="CZ9" s="390"/>
      <c r="DA9" s="391"/>
      <c r="DB9" s="389">
        <v>6.4</v>
      </c>
      <c r="DC9" s="390"/>
      <c r="DD9" s="390"/>
      <c r="DE9" s="390"/>
      <c r="DF9" s="390"/>
      <c r="DG9" s="390"/>
      <c r="DH9" s="390"/>
      <c r="DI9" s="391"/>
    </row>
    <row r="10" spans="1:119" ht="18.75" customHeight="1" thickBot="1" x14ac:dyDescent="0.25">
      <c r="A10" s="173"/>
      <c r="B10" s="386"/>
      <c r="C10" s="387"/>
      <c r="D10" s="387"/>
      <c r="E10" s="387"/>
      <c r="F10" s="387"/>
      <c r="G10" s="387"/>
      <c r="H10" s="387"/>
      <c r="I10" s="387"/>
      <c r="J10" s="387"/>
      <c r="K10" s="435"/>
      <c r="L10" s="442" t="s">
        <v>112</v>
      </c>
      <c r="M10" s="422"/>
      <c r="N10" s="422"/>
      <c r="O10" s="422"/>
      <c r="P10" s="422"/>
      <c r="Q10" s="423"/>
      <c r="R10" s="443">
        <v>14724</v>
      </c>
      <c r="S10" s="444"/>
      <c r="T10" s="444"/>
      <c r="U10" s="444"/>
      <c r="V10" s="445"/>
      <c r="W10" s="380"/>
      <c r="X10" s="381"/>
      <c r="Y10" s="381"/>
      <c r="Z10" s="381"/>
      <c r="AA10" s="381"/>
      <c r="AB10" s="381"/>
      <c r="AC10" s="381"/>
      <c r="AD10" s="381"/>
      <c r="AE10" s="381"/>
      <c r="AF10" s="381"/>
      <c r="AG10" s="381"/>
      <c r="AH10" s="381"/>
      <c r="AI10" s="381"/>
      <c r="AJ10" s="381"/>
      <c r="AK10" s="381"/>
      <c r="AL10" s="384"/>
      <c r="AM10" s="421" t="s">
        <v>113</v>
      </c>
      <c r="AN10" s="422"/>
      <c r="AO10" s="422"/>
      <c r="AP10" s="422"/>
      <c r="AQ10" s="422"/>
      <c r="AR10" s="422"/>
      <c r="AS10" s="422"/>
      <c r="AT10" s="423"/>
      <c r="AU10" s="424" t="s">
        <v>90</v>
      </c>
      <c r="AV10" s="425"/>
      <c r="AW10" s="425"/>
      <c r="AX10" s="425"/>
      <c r="AY10" s="426" t="s">
        <v>114</v>
      </c>
      <c r="AZ10" s="427"/>
      <c r="BA10" s="427"/>
      <c r="BB10" s="427"/>
      <c r="BC10" s="427"/>
      <c r="BD10" s="427"/>
      <c r="BE10" s="427"/>
      <c r="BF10" s="427"/>
      <c r="BG10" s="427"/>
      <c r="BH10" s="427"/>
      <c r="BI10" s="427"/>
      <c r="BJ10" s="427"/>
      <c r="BK10" s="427"/>
      <c r="BL10" s="427"/>
      <c r="BM10" s="428"/>
      <c r="BN10" s="392">
        <v>366560</v>
      </c>
      <c r="BO10" s="393"/>
      <c r="BP10" s="393"/>
      <c r="BQ10" s="393"/>
      <c r="BR10" s="393"/>
      <c r="BS10" s="393"/>
      <c r="BT10" s="393"/>
      <c r="BU10" s="394"/>
      <c r="BV10" s="392">
        <v>295568</v>
      </c>
      <c r="BW10" s="393"/>
      <c r="BX10" s="393"/>
      <c r="BY10" s="393"/>
      <c r="BZ10" s="393"/>
      <c r="CA10" s="393"/>
      <c r="CB10" s="393"/>
      <c r="CC10" s="394"/>
      <c r="CD10" s="176" t="s">
        <v>115</v>
      </c>
      <c r="CE10" s="177"/>
      <c r="CF10" s="177"/>
      <c r="CG10" s="177"/>
      <c r="CH10" s="177"/>
      <c r="CI10" s="177"/>
      <c r="CJ10" s="177"/>
      <c r="CK10" s="177"/>
      <c r="CL10" s="177"/>
      <c r="CM10" s="177"/>
      <c r="CN10" s="177"/>
      <c r="CO10" s="177"/>
      <c r="CP10" s="177"/>
      <c r="CQ10" s="177"/>
      <c r="CR10" s="177"/>
      <c r="CS10" s="178"/>
      <c r="CT10" s="179"/>
      <c r="CU10" s="180"/>
      <c r="CV10" s="180"/>
      <c r="CW10" s="180"/>
      <c r="CX10" s="180"/>
      <c r="CY10" s="180"/>
      <c r="CZ10" s="180"/>
      <c r="DA10" s="181"/>
      <c r="DB10" s="179"/>
      <c r="DC10" s="180"/>
      <c r="DD10" s="180"/>
      <c r="DE10" s="180"/>
      <c r="DF10" s="180"/>
      <c r="DG10" s="180"/>
      <c r="DH10" s="180"/>
      <c r="DI10" s="181"/>
    </row>
    <row r="11" spans="1:119" ht="18.75" customHeight="1" thickBot="1" x14ac:dyDescent="0.25">
      <c r="A11" s="173"/>
      <c r="B11" s="386"/>
      <c r="C11" s="387"/>
      <c r="D11" s="387"/>
      <c r="E11" s="387"/>
      <c r="F11" s="387"/>
      <c r="G11" s="387"/>
      <c r="H11" s="387"/>
      <c r="I11" s="387"/>
      <c r="J11" s="387"/>
      <c r="K11" s="435"/>
      <c r="L11" s="446" t="s">
        <v>116</v>
      </c>
      <c r="M11" s="447"/>
      <c r="N11" s="447"/>
      <c r="O11" s="447"/>
      <c r="P11" s="447"/>
      <c r="Q11" s="448"/>
      <c r="R11" s="449" t="s">
        <v>117</v>
      </c>
      <c r="S11" s="450"/>
      <c r="T11" s="450"/>
      <c r="U11" s="450"/>
      <c r="V11" s="451"/>
      <c r="W11" s="380"/>
      <c r="X11" s="381"/>
      <c r="Y11" s="381"/>
      <c r="Z11" s="381"/>
      <c r="AA11" s="381"/>
      <c r="AB11" s="381"/>
      <c r="AC11" s="381"/>
      <c r="AD11" s="381"/>
      <c r="AE11" s="381"/>
      <c r="AF11" s="381"/>
      <c r="AG11" s="381"/>
      <c r="AH11" s="381"/>
      <c r="AI11" s="381"/>
      <c r="AJ11" s="381"/>
      <c r="AK11" s="381"/>
      <c r="AL11" s="384"/>
      <c r="AM11" s="421" t="s">
        <v>118</v>
      </c>
      <c r="AN11" s="422"/>
      <c r="AO11" s="422"/>
      <c r="AP11" s="422"/>
      <c r="AQ11" s="422"/>
      <c r="AR11" s="422"/>
      <c r="AS11" s="422"/>
      <c r="AT11" s="423"/>
      <c r="AU11" s="424" t="s">
        <v>90</v>
      </c>
      <c r="AV11" s="425"/>
      <c r="AW11" s="425"/>
      <c r="AX11" s="425"/>
      <c r="AY11" s="426" t="s">
        <v>119</v>
      </c>
      <c r="AZ11" s="427"/>
      <c r="BA11" s="427"/>
      <c r="BB11" s="427"/>
      <c r="BC11" s="427"/>
      <c r="BD11" s="427"/>
      <c r="BE11" s="427"/>
      <c r="BF11" s="427"/>
      <c r="BG11" s="427"/>
      <c r="BH11" s="427"/>
      <c r="BI11" s="427"/>
      <c r="BJ11" s="427"/>
      <c r="BK11" s="427"/>
      <c r="BL11" s="427"/>
      <c r="BM11" s="428"/>
      <c r="BN11" s="392">
        <v>0</v>
      </c>
      <c r="BO11" s="393"/>
      <c r="BP11" s="393"/>
      <c r="BQ11" s="393"/>
      <c r="BR11" s="393"/>
      <c r="BS11" s="393"/>
      <c r="BT11" s="393"/>
      <c r="BU11" s="394"/>
      <c r="BV11" s="392">
        <v>0</v>
      </c>
      <c r="BW11" s="393"/>
      <c r="BX11" s="393"/>
      <c r="BY11" s="393"/>
      <c r="BZ11" s="393"/>
      <c r="CA11" s="393"/>
      <c r="CB11" s="393"/>
      <c r="CC11" s="394"/>
      <c r="CD11" s="395" t="s">
        <v>120</v>
      </c>
      <c r="CE11" s="396"/>
      <c r="CF11" s="396"/>
      <c r="CG11" s="396"/>
      <c r="CH11" s="396"/>
      <c r="CI11" s="396"/>
      <c r="CJ11" s="396"/>
      <c r="CK11" s="396"/>
      <c r="CL11" s="396"/>
      <c r="CM11" s="396"/>
      <c r="CN11" s="396"/>
      <c r="CO11" s="396"/>
      <c r="CP11" s="396"/>
      <c r="CQ11" s="396"/>
      <c r="CR11" s="396"/>
      <c r="CS11" s="397"/>
      <c r="CT11" s="432" t="s">
        <v>121</v>
      </c>
      <c r="CU11" s="433"/>
      <c r="CV11" s="433"/>
      <c r="CW11" s="433"/>
      <c r="CX11" s="433"/>
      <c r="CY11" s="433"/>
      <c r="CZ11" s="433"/>
      <c r="DA11" s="434"/>
      <c r="DB11" s="432" t="s">
        <v>121</v>
      </c>
      <c r="DC11" s="433"/>
      <c r="DD11" s="433"/>
      <c r="DE11" s="433"/>
      <c r="DF11" s="433"/>
      <c r="DG11" s="433"/>
      <c r="DH11" s="433"/>
      <c r="DI11" s="434"/>
    </row>
    <row r="12" spans="1:119" ht="18.75" customHeight="1" x14ac:dyDescent="0.2">
      <c r="A12" s="173"/>
      <c r="B12" s="452" t="s">
        <v>122</v>
      </c>
      <c r="C12" s="453"/>
      <c r="D12" s="453"/>
      <c r="E12" s="453"/>
      <c r="F12" s="453"/>
      <c r="G12" s="453"/>
      <c r="H12" s="453"/>
      <c r="I12" s="453"/>
      <c r="J12" s="453"/>
      <c r="K12" s="454"/>
      <c r="L12" s="461" t="s">
        <v>123</v>
      </c>
      <c r="M12" s="462"/>
      <c r="N12" s="462"/>
      <c r="O12" s="462"/>
      <c r="P12" s="462"/>
      <c r="Q12" s="463"/>
      <c r="R12" s="464">
        <v>13588</v>
      </c>
      <c r="S12" s="465"/>
      <c r="T12" s="465"/>
      <c r="U12" s="465"/>
      <c r="V12" s="466"/>
      <c r="W12" s="467" t="s">
        <v>1</v>
      </c>
      <c r="X12" s="425"/>
      <c r="Y12" s="425"/>
      <c r="Z12" s="425"/>
      <c r="AA12" s="425"/>
      <c r="AB12" s="468"/>
      <c r="AC12" s="469" t="s">
        <v>124</v>
      </c>
      <c r="AD12" s="470"/>
      <c r="AE12" s="470"/>
      <c r="AF12" s="470"/>
      <c r="AG12" s="471"/>
      <c r="AH12" s="469" t="s">
        <v>125</v>
      </c>
      <c r="AI12" s="470"/>
      <c r="AJ12" s="470"/>
      <c r="AK12" s="470"/>
      <c r="AL12" s="472"/>
      <c r="AM12" s="421" t="s">
        <v>126</v>
      </c>
      <c r="AN12" s="422"/>
      <c r="AO12" s="422"/>
      <c r="AP12" s="422"/>
      <c r="AQ12" s="422"/>
      <c r="AR12" s="422"/>
      <c r="AS12" s="422"/>
      <c r="AT12" s="423"/>
      <c r="AU12" s="424" t="s">
        <v>90</v>
      </c>
      <c r="AV12" s="425"/>
      <c r="AW12" s="425"/>
      <c r="AX12" s="425"/>
      <c r="AY12" s="426" t="s">
        <v>127</v>
      </c>
      <c r="AZ12" s="427"/>
      <c r="BA12" s="427"/>
      <c r="BB12" s="427"/>
      <c r="BC12" s="427"/>
      <c r="BD12" s="427"/>
      <c r="BE12" s="427"/>
      <c r="BF12" s="427"/>
      <c r="BG12" s="427"/>
      <c r="BH12" s="427"/>
      <c r="BI12" s="427"/>
      <c r="BJ12" s="427"/>
      <c r="BK12" s="427"/>
      <c r="BL12" s="427"/>
      <c r="BM12" s="428"/>
      <c r="BN12" s="392">
        <v>393725</v>
      </c>
      <c r="BO12" s="393"/>
      <c r="BP12" s="393"/>
      <c r="BQ12" s="393"/>
      <c r="BR12" s="393"/>
      <c r="BS12" s="393"/>
      <c r="BT12" s="393"/>
      <c r="BU12" s="394"/>
      <c r="BV12" s="392">
        <v>203217</v>
      </c>
      <c r="BW12" s="393"/>
      <c r="BX12" s="393"/>
      <c r="BY12" s="393"/>
      <c r="BZ12" s="393"/>
      <c r="CA12" s="393"/>
      <c r="CB12" s="393"/>
      <c r="CC12" s="394"/>
      <c r="CD12" s="395" t="s">
        <v>128</v>
      </c>
      <c r="CE12" s="396"/>
      <c r="CF12" s="396"/>
      <c r="CG12" s="396"/>
      <c r="CH12" s="396"/>
      <c r="CI12" s="396"/>
      <c r="CJ12" s="396"/>
      <c r="CK12" s="396"/>
      <c r="CL12" s="396"/>
      <c r="CM12" s="396"/>
      <c r="CN12" s="396"/>
      <c r="CO12" s="396"/>
      <c r="CP12" s="396"/>
      <c r="CQ12" s="396"/>
      <c r="CR12" s="396"/>
      <c r="CS12" s="397"/>
      <c r="CT12" s="432" t="s">
        <v>121</v>
      </c>
      <c r="CU12" s="433"/>
      <c r="CV12" s="433"/>
      <c r="CW12" s="433"/>
      <c r="CX12" s="433"/>
      <c r="CY12" s="433"/>
      <c r="CZ12" s="433"/>
      <c r="DA12" s="434"/>
      <c r="DB12" s="432" t="s">
        <v>121</v>
      </c>
      <c r="DC12" s="433"/>
      <c r="DD12" s="433"/>
      <c r="DE12" s="433"/>
      <c r="DF12" s="433"/>
      <c r="DG12" s="433"/>
      <c r="DH12" s="433"/>
      <c r="DI12" s="434"/>
    </row>
    <row r="13" spans="1:119" ht="18.75" customHeight="1" x14ac:dyDescent="0.2">
      <c r="A13" s="173"/>
      <c r="B13" s="455"/>
      <c r="C13" s="456"/>
      <c r="D13" s="456"/>
      <c r="E13" s="456"/>
      <c r="F13" s="456"/>
      <c r="G13" s="456"/>
      <c r="H13" s="456"/>
      <c r="I13" s="456"/>
      <c r="J13" s="456"/>
      <c r="K13" s="457"/>
      <c r="L13" s="182"/>
      <c r="M13" s="483" t="s">
        <v>129</v>
      </c>
      <c r="N13" s="484"/>
      <c r="O13" s="484"/>
      <c r="P13" s="484"/>
      <c r="Q13" s="485"/>
      <c r="R13" s="476">
        <v>13013</v>
      </c>
      <c r="S13" s="477"/>
      <c r="T13" s="477"/>
      <c r="U13" s="477"/>
      <c r="V13" s="478"/>
      <c r="W13" s="408" t="s">
        <v>130</v>
      </c>
      <c r="X13" s="409"/>
      <c r="Y13" s="409"/>
      <c r="Z13" s="409"/>
      <c r="AA13" s="409"/>
      <c r="AB13" s="399"/>
      <c r="AC13" s="443">
        <v>1395</v>
      </c>
      <c r="AD13" s="444"/>
      <c r="AE13" s="444"/>
      <c r="AF13" s="444"/>
      <c r="AG13" s="486"/>
      <c r="AH13" s="443">
        <v>1535</v>
      </c>
      <c r="AI13" s="444"/>
      <c r="AJ13" s="444"/>
      <c r="AK13" s="444"/>
      <c r="AL13" s="445"/>
      <c r="AM13" s="421" t="s">
        <v>131</v>
      </c>
      <c r="AN13" s="422"/>
      <c r="AO13" s="422"/>
      <c r="AP13" s="422"/>
      <c r="AQ13" s="422"/>
      <c r="AR13" s="422"/>
      <c r="AS13" s="422"/>
      <c r="AT13" s="423"/>
      <c r="AU13" s="424" t="s">
        <v>132</v>
      </c>
      <c r="AV13" s="425"/>
      <c r="AW13" s="425"/>
      <c r="AX13" s="425"/>
      <c r="AY13" s="426" t="s">
        <v>133</v>
      </c>
      <c r="AZ13" s="427"/>
      <c r="BA13" s="427"/>
      <c r="BB13" s="427"/>
      <c r="BC13" s="427"/>
      <c r="BD13" s="427"/>
      <c r="BE13" s="427"/>
      <c r="BF13" s="427"/>
      <c r="BG13" s="427"/>
      <c r="BH13" s="427"/>
      <c r="BI13" s="427"/>
      <c r="BJ13" s="427"/>
      <c r="BK13" s="427"/>
      <c r="BL13" s="427"/>
      <c r="BM13" s="428"/>
      <c r="BN13" s="392">
        <v>-268946</v>
      </c>
      <c r="BO13" s="393"/>
      <c r="BP13" s="393"/>
      <c r="BQ13" s="393"/>
      <c r="BR13" s="393"/>
      <c r="BS13" s="393"/>
      <c r="BT13" s="393"/>
      <c r="BU13" s="394"/>
      <c r="BV13" s="392">
        <v>227799</v>
      </c>
      <c r="BW13" s="393"/>
      <c r="BX13" s="393"/>
      <c r="BY13" s="393"/>
      <c r="BZ13" s="393"/>
      <c r="CA13" s="393"/>
      <c r="CB13" s="393"/>
      <c r="CC13" s="394"/>
      <c r="CD13" s="395" t="s">
        <v>134</v>
      </c>
      <c r="CE13" s="396"/>
      <c r="CF13" s="396"/>
      <c r="CG13" s="396"/>
      <c r="CH13" s="396"/>
      <c r="CI13" s="396"/>
      <c r="CJ13" s="396"/>
      <c r="CK13" s="396"/>
      <c r="CL13" s="396"/>
      <c r="CM13" s="396"/>
      <c r="CN13" s="396"/>
      <c r="CO13" s="396"/>
      <c r="CP13" s="396"/>
      <c r="CQ13" s="396"/>
      <c r="CR13" s="396"/>
      <c r="CS13" s="397"/>
      <c r="CT13" s="389">
        <v>5.9</v>
      </c>
      <c r="CU13" s="390"/>
      <c r="CV13" s="390"/>
      <c r="CW13" s="390"/>
      <c r="CX13" s="390"/>
      <c r="CY13" s="390"/>
      <c r="CZ13" s="390"/>
      <c r="DA13" s="391"/>
      <c r="DB13" s="389">
        <v>5.8</v>
      </c>
      <c r="DC13" s="390"/>
      <c r="DD13" s="390"/>
      <c r="DE13" s="390"/>
      <c r="DF13" s="390"/>
      <c r="DG13" s="390"/>
      <c r="DH13" s="390"/>
      <c r="DI13" s="391"/>
    </row>
    <row r="14" spans="1:119" ht="18.75" customHeight="1" thickBot="1" x14ac:dyDescent="0.25">
      <c r="A14" s="173"/>
      <c r="B14" s="455"/>
      <c r="C14" s="456"/>
      <c r="D14" s="456"/>
      <c r="E14" s="456"/>
      <c r="F14" s="456"/>
      <c r="G14" s="456"/>
      <c r="H14" s="456"/>
      <c r="I14" s="456"/>
      <c r="J14" s="456"/>
      <c r="K14" s="457"/>
      <c r="L14" s="473" t="s">
        <v>135</v>
      </c>
      <c r="M14" s="474"/>
      <c r="N14" s="474"/>
      <c r="O14" s="474"/>
      <c r="P14" s="474"/>
      <c r="Q14" s="475"/>
      <c r="R14" s="476">
        <v>13813</v>
      </c>
      <c r="S14" s="477"/>
      <c r="T14" s="477"/>
      <c r="U14" s="477"/>
      <c r="V14" s="478"/>
      <c r="W14" s="382"/>
      <c r="X14" s="383"/>
      <c r="Y14" s="383"/>
      <c r="Z14" s="383"/>
      <c r="AA14" s="383"/>
      <c r="AB14" s="372"/>
      <c r="AC14" s="479">
        <v>19</v>
      </c>
      <c r="AD14" s="480"/>
      <c r="AE14" s="480"/>
      <c r="AF14" s="480"/>
      <c r="AG14" s="481"/>
      <c r="AH14" s="479">
        <v>19.5</v>
      </c>
      <c r="AI14" s="480"/>
      <c r="AJ14" s="480"/>
      <c r="AK14" s="480"/>
      <c r="AL14" s="482"/>
      <c r="AM14" s="421"/>
      <c r="AN14" s="422"/>
      <c r="AO14" s="422"/>
      <c r="AP14" s="422"/>
      <c r="AQ14" s="422"/>
      <c r="AR14" s="422"/>
      <c r="AS14" s="422"/>
      <c r="AT14" s="423"/>
      <c r="AU14" s="424"/>
      <c r="AV14" s="425"/>
      <c r="AW14" s="425"/>
      <c r="AX14" s="425"/>
      <c r="AY14" s="426"/>
      <c r="AZ14" s="427"/>
      <c r="BA14" s="427"/>
      <c r="BB14" s="427"/>
      <c r="BC14" s="427"/>
      <c r="BD14" s="427"/>
      <c r="BE14" s="427"/>
      <c r="BF14" s="427"/>
      <c r="BG14" s="427"/>
      <c r="BH14" s="427"/>
      <c r="BI14" s="427"/>
      <c r="BJ14" s="427"/>
      <c r="BK14" s="427"/>
      <c r="BL14" s="427"/>
      <c r="BM14" s="428"/>
      <c r="BN14" s="392"/>
      <c r="BO14" s="393"/>
      <c r="BP14" s="393"/>
      <c r="BQ14" s="393"/>
      <c r="BR14" s="393"/>
      <c r="BS14" s="393"/>
      <c r="BT14" s="393"/>
      <c r="BU14" s="394"/>
      <c r="BV14" s="392"/>
      <c r="BW14" s="393"/>
      <c r="BX14" s="393"/>
      <c r="BY14" s="393"/>
      <c r="BZ14" s="393"/>
      <c r="CA14" s="393"/>
      <c r="CB14" s="393"/>
      <c r="CC14" s="394"/>
      <c r="CD14" s="487" t="s">
        <v>136</v>
      </c>
      <c r="CE14" s="488"/>
      <c r="CF14" s="488"/>
      <c r="CG14" s="488"/>
      <c r="CH14" s="488"/>
      <c r="CI14" s="488"/>
      <c r="CJ14" s="488"/>
      <c r="CK14" s="488"/>
      <c r="CL14" s="488"/>
      <c r="CM14" s="488"/>
      <c r="CN14" s="488"/>
      <c r="CO14" s="488"/>
      <c r="CP14" s="488"/>
      <c r="CQ14" s="488"/>
      <c r="CR14" s="488"/>
      <c r="CS14" s="489"/>
      <c r="CT14" s="490" t="s">
        <v>121</v>
      </c>
      <c r="CU14" s="491"/>
      <c r="CV14" s="491"/>
      <c r="CW14" s="491"/>
      <c r="CX14" s="491"/>
      <c r="CY14" s="491"/>
      <c r="CZ14" s="491"/>
      <c r="DA14" s="492"/>
      <c r="DB14" s="490" t="s">
        <v>121</v>
      </c>
      <c r="DC14" s="491"/>
      <c r="DD14" s="491"/>
      <c r="DE14" s="491"/>
      <c r="DF14" s="491"/>
      <c r="DG14" s="491"/>
      <c r="DH14" s="491"/>
      <c r="DI14" s="492"/>
    </row>
    <row r="15" spans="1:119" ht="18.75" customHeight="1" x14ac:dyDescent="0.2">
      <c r="A15" s="173"/>
      <c r="B15" s="455"/>
      <c r="C15" s="456"/>
      <c r="D15" s="456"/>
      <c r="E15" s="456"/>
      <c r="F15" s="456"/>
      <c r="G15" s="456"/>
      <c r="H15" s="456"/>
      <c r="I15" s="456"/>
      <c r="J15" s="456"/>
      <c r="K15" s="457"/>
      <c r="L15" s="182"/>
      <c r="M15" s="483" t="s">
        <v>129</v>
      </c>
      <c r="N15" s="484"/>
      <c r="O15" s="484"/>
      <c r="P15" s="484"/>
      <c r="Q15" s="485"/>
      <c r="R15" s="476">
        <v>13328</v>
      </c>
      <c r="S15" s="477"/>
      <c r="T15" s="477"/>
      <c r="U15" s="477"/>
      <c r="V15" s="478"/>
      <c r="W15" s="408" t="s">
        <v>137</v>
      </c>
      <c r="X15" s="409"/>
      <c r="Y15" s="409"/>
      <c r="Z15" s="409"/>
      <c r="AA15" s="409"/>
      <c r="AB15" s="399"/>
      <c r="AC15" s="443">
        <v>1490</v>
      </c>
      <c r="AD15" s="444"/>
      <c r="AE15" s="444"/>
      <c r="AF15" s="444"/>
      <c r="AG15" s="486"/>
      <c r="AH15" s="443">
        <v>1545</v>
      </c>
      <c r="AI15" s="444"/>
      <c r="AJ15" s="444"/>
      <c r="AK15" s="444"/>
      <c r="AL15" s="445"/>
      <c r="AM15" s="421"/>
      <c r="AN15" s="422"/>
      <c r="AO15" s="422"/>
      <c r="AP15" s="422"/>
      <c r="AQ15" s="422"/>
      <c r="AR15" s="422"/>
      <c r="AS15" s="422"/>
      <c r="AT15" s="423"/>
      <c r="AU15" s="424"/>
      <c r="AV15" s="425"/>
      <c r="AW15" s="425"/>
      <c r="AX15" s="425"/>
      <c r="AY15" s="352" t="s">
        <v>138</v>
      </c>
      <c r="AZ15" s="353"/>
      <c r="BA15" s="353"/>
      <c r="BB15" s="353"/>
      <c r="BC15" s="353"/>
      <c r="BD15" s="353"/>
      <c r="BE15" s="353"/>
      <c r="BF15" s="353"/>
      <c r="BG15" s="353"/>
      <c r="BH15" s="353"/>
      <c r="BI15" s="353"/>
      <c r="BJ15" s="353"/>
      <c r="BK15" s="353"/>
      <c r="BL15" s="353"/>
      <c r="BM15" s="354"/>
      <c r="BN15" s="355">
        <v>2237579</v>
      </c>
      <c r="BO15" s="356"/>
      <c r="BP15" s="356"/>
      <c r="BQ15" s="356"/>
      <c r="BR15" s="356"/>
      <c r="BS15" s="356"/>
      <c r="BT15" s="356"/>
      <c r="BU15" s="357"/>
      <c r="BV15" s="355">
        <v>2116199</v>
      </c>
      <c r="BW15" s="356"/>
      <c r="BX15" s="356"/>
      <c r="BY15" s="356"/>
      <c r="BZ15" s="356"/>
      <c r="CA15" s="356"/>
      <c r="CB15" s="356"/>
      <c r="CC15" s="357"/>
      <c r="CD15" s="493" t="s">
        <v>139</v>
      </c>
      <c r="CE15" s="494"/>
      <c r="CF15" s="494"/>
      <c r="CG15" s="494"/>
      <c r="CH15" s="494"/>
      <c r="CI15" s="494"/>
      <c r="CJ15" s="494"/>
      <c r="CK15" s="494"/>
      <c r="CL15" s="494"/>
      <c r="CM15" s="494"/>
      <c r="CN15" s="494"/>
      <c r="CO15" s="494"/>
      <c r="CP15" s="494"/>
      <c r="CQ15" s="494"/>
      <c r="CR15" s="494"/>
      <c r="CS15" s="495"/>
      <c r="CT15" s="183"/>
      <c r="CU15" s="184"/>
      <c r="CV15" s="184"/>
      <c r="CW15" s="184"/>
      <c r="CX15" s="184"/>
      <c r="CY15" s="184"/>
      <c r="CZ15" s="184"/>
      <c r="DA15" s="185"/>
      <c r="DB15" s="183"/>
      <c r="DC15" s="184"/>
      <c r="DD15" s="184"/>
      <c r="DE15" s="184"/>
      <c r="DF15" s="184"/>
      <c r="DG15" s="184"/>
      <c r="DH15" s="184"/>
      <c r="DI15" s="185"/>
    </row>
    <row r="16" spans="1:119" ht="18.75" customHeight="1" x14ac:dyDescent="0.2">
      <c r="A16" s="173"/>
      <c r="B16" s="455"/>
      <c r="C16" s="456"/>
      <c r="D16" s="456"/>
      <c r="E16" s="456"/>
      <c r="F16" s="456"/>
      <c r="G16" s="456"/>
      <c r="H16" s="456"/>
      <c r="I16" s="456"/>
      <c r="J16" s="456"/>
      <c r="K16" s="457"/>
      <c r="L16" s="473" t="s">
        <v>140</v>
      </c>
      <c r="M16" s="496"/>
      <c r="N16" s="496"/>
      <c r="O16" s="496"/>
      <c r="P16" s="496"/>
      <c r="Q16" s="497"/>
      <c r="R16" s="498" t="s">
        <v>141</v>
      </c>
      <c r="S16" s="499"/>
      <c r="T16" s="499"/>
      <c r="U16" s="499"/>
      <c r="V16" s="500"/>
      <c r="W16" s="382"/>
      <c r="X16" s="383"/>
      <c r="Y16" s="383"/>
      <c r="Z16" s="383"/>
      <c r="AA16" s="383"/>
      <c r="AB16" s="372"/>
      <c r="AC16" s="479">
        <v>20.3</v>
      </c>
      <c r="AD16" s="480"/>
      <c r="AE16" s="480"/>
      <c r="AF16" s="480"/>
      <c r="AG16" s="481"/>
      <c r="AH16" s="479">
        <v>19.7</v>
      </c>
      <c r="AI16" s="480"/>
      <c r="AJ16" s="480"/>
      <c r="AK16" s="480"/>
      <c r="AL16" s="482"/>
      <c r="AM16" s="421"/>
      <c r="AN16" s="422"/>
      <c r="AO16" s="422"/>
      <c r="AP16" s="422"/>
      <c r="AQ16" s="422"/>
      <c r="AR16" s="422"/>
      <c r="AS16" s="422"/>
      <c r="AT16" s="423"/>
      <c r="AU16" s="424"/>
      <c r="AV16" s="425"/>
      <c r="AW16" s="425"/>
      <c r="AX16" s="425"/>
      <c r="AY16" s="426" t="s">
        <v>142</v>
      </c>
      <c r="AZ16" s="427"/>
      <c r="BA16" s="427"/>
      <c r="BB16" s="427"/>
      <c r="BC16" s="427"/>
      <c r="BD16" s="427"/>
      <c r="BE16" s="427"/>
      <c r="BF16" s="427"/>
      <c r="BG16" s="427"/>
      <c r="BH16" s="427"/>
      <c r="BI16" s="427"/>
      <c r="BJ16" s="427"/>
      <c r="BK16" s="427"/>
      <c r="BL16" s="427"/>
      <c r="BM16" s="428"/>
      <c r="BN16" s="392">
        <v>4035584</v>
      </c>
      <c r="BO16" s="393"/>
      <c r="BP16" s="393"/>
      <c r="BQ16" s="393"/>
      <c r="BR16" s="393"/>
      <c r="BS16" s="393"/>
      <c r="BT16" s="393"/>
      <c r="BU16" s="394"/>
      <c r="BV16" s="392">
        <v>4004711</v>
      </c>
      <c r="BW16" s="393"/>
      <c r="BX16" s="393"/>
      <c r="BY16" s="393"/>
      <c r="BZ16" s="393"/>
      <c r="CA16" s="393"/>
      <c r="CB16" s="393"/>
      <c r="CC16" s="394"/>
      <c r="CD16" s="186"/>
      <c r="CE16" s="506"/>
      <c r="CF16" s="506"/>
      <c r="CG16" s="506"/>
      <c r="CH16" s="506"/>
      <c r="CI16" s="506"/>
      <c r="CJ16" s="506"/>
      <c r="CK16" s="506"/>
      <c r="CL16" s="506"/>
      <c r="CM16" s="506"/>
      <c r="CN16" s="506"/>
      <c r="CO16" s="506"/>
      <c r="CP16" s="506"/>
      <c r="CQ16" s="506"/>
      <c r="CR16" s="506"/>
      <c r="CS16" s="507"/>
      <c r="CT16" s="389"/>
      <c r="CU16" s="390"/>
      <c r="CV16" s="390"/>
      <c r="CW16" s="390"/>
      <c r="CX16" s="390"/>
      <c r="CY16" s="390"/>
      <c r="CZ16" s="390"/>
      <c r="DA16" s="391"/>
      <c r="DB16" s="389"/>
      <c r="DC16" s="390"/>
      <c r="DD16" s="390"/>
      <c r="DE16" s="390"/>
      <c r="DF16" s="390"/>
      <c r="DG16" s="390"/>
      <c r="DH16" s="390"/>
      <c r="DI16" s="391"/>
    </row>
    <row r="17" spans="1:113" ht="18.75" customHeight="1" thickBot="1" x14ac:dyDescent="0.25">
      <c r="A17" s="173"/>
      <c r="B17" s="458"/>
      <c r="C17" s="459"/>
      <c r="D17" s="459"/>
      <c r="E17" s="459"/>
      <c r="F17" s="459"/>
      <c r="G17" s="459"/>
      <c r="H17" s="459"/>
      <c r="I17" s="459"/>
      <c r="J17" s="459"/>
      <c r="K17" s="460"/>
      <c r="L17" s="187"/>
      <c r="M17" s="503" t="s">
        <v>143</v>
      </c>
      <c r="N17" s="504"/>
      <c r="O17" s="504"/>
      <c r="P17" s="504"/>
      <c r="Q17" s="505"/>
      <c r="R17" s="498" t="s">
        <v>144</v>
      </c>
      <c r="S17" s="499"/>
      <c r="T17" s="499"/>
      <c r="U17" s="499"/>
      <c r="V17" s="500"/>
      <c r="W17" s="408" t="s">
        <v>145</v>
      </c>
      <c r="X17" s="409"/>
      <c r="Y17" s="409"/>
      <c r="Z17" s="409"/>
      <c r="AA17" s="409"/>
      <c r="AB17" s="399"/>
      <c r="AC17" s="443">
        <v>4444</v>
      </c>
      <c r="AD17" s="444"/>
      <c r="AE17" s="444"/>
      <c r="AF17" s="444"/>
      <c r="AG17" s="486"/>
      <c r="AH17" s="443">
        <v>4779</v>
      </c>
      <c r="AI17" s="444"/>
      <c r="AJ17" s="444"/>
      <c r="AK17" s="444"/>
      <c r="AL17" s="445"/>
      <c r="AM17" s="421"/>
      <c r="AN17" s="422"/>
      <c r="AO17" s="422"/>
      <c r="AP17" s="422"/>
      <c r="AQ17" s="422"/>
      <c r="AR17" s="422"/>
      <c r="AS17" s="422"/>
      <c r="AT17" s="423"/>
      <c r="AU17" s="424"/>
      <c r="AV17" s="425"/>
      <c r="AW17" s="425"/>
      <c r="AX17" s="425"/>
      <c r="AY17" s="426" t="s">
        <v>146</v>
      </c>
      <c r="AZ17" s="427"/>
      <c r="BA17" s="427"/>
      <c r="BB17" s="427"/>
      <c r="BC17" s="427"/>
      <c r="BD17" s="427"/>
      <c r="BE17" s="427"/>
      <c r="BF17" s="427"/>
      <c r="BG17" s="427"/>
      <c r="BH17" s="427"/>
      <c r="BI17" s="427"/>
      <c r="BJ17" s="427"/>
      <c r="BK17" s="427"/>
      <c r="BL17" s="427"/>
      <c r="BM17" s="428"/>
      <c r="BN17" s="392">
        <v>2846215</v>
      </c>
      <c r="BO17" s="393"/>
      <c r="BP17" s="393"/>
      <c r="BQ17" s="393"/>
      <c r="BR17" s="393"/>
      <c r="BS17" s="393"/>
      <c r="BT17" s="393"/>
      <c r="BU17" s="394"/>
      <c r="BV17" s="392">
        <v>2688269</v>
      </c>
      <c r="BW17" s="393"/>
      <c r="BX17" s="393"/>
      <c r="BY17" s="393"/>
      <c r="BZ17" s="393"/>
      <c r="CA17" s="393"/>
      <c r="CB17" s="393"/>
      <c r="CC17" s="394"/>
      <c r="CD17" s="186"/>
      <c r="CE17" s="506"/>
      <c r="CF17" s="506"/>
      <c r="CG17" s="506"/>
      <c r="CH17" s="506"/>
      <c r="CI17" s="506"/>
      <c r="CJ17" s="506"/>
      <c r="CK17" s="506"/>
      <c r="CL17" s="506"/>
      <c r="CM17" s="506"/>
      <c r="CN17" s="506"/>
      <c r="CO17" s="506"/>
      <c r="CP17" s="506"/>
      <c r="CQ17" s="506"/>
      <c r="CR17" s="506"/>
      <c r="CS17" s="507"/>
      <c r="CT17" s="389"/>
      <c r="CU17" s="390"/>
      <c r="CV17" s="390"/>
      <c r="CW17" s="390"/>
      <c r="CX17" s="390"/>
      <c r="CY17" s="390"/>
      <c r="CZ17" s="390"/>
      <c r="DA17" s="391"/>
      <c r="DB17" s="389"/>
      <c r="DC17" s="390"/>
      <c r="DD17" s="390"/>
      <c r="DE17" s="390"/>
      <c r="DF17" s="390"/>
      <c r="DG17" s="390"/>
      <c r="DH17" s="390"/>
      <c r="DI17" s="391"/>
    </row>
    <row r="18" spans="1:113" ht="18.75" customHeight="1" thickBot="1" x14ac:dyDescent="0.25">
      <c r="A18" s="173"/>
      <c r="B18" s="514" t="s">
        <v>147</v>
      </c>
      <c r="C18" s="435"/>
      <c r="D18" s="435"/>
      <c r="E18" s="515"/>
      <c r="F18" s="515"/>
      <c r="G18" s="515"/>
      <c r="H18" s="515"/>
      <c r="I18" s="515"/>
      <c r="J18" s="515"/>
      <c r="K18" s="515"/>
      <c r="L18" s="516">
        <v>72.8</v>
      </c>
      <c r="M18" s="516"/>
      <c r="N18" s="516"/>
      <c r="O18" s="516"/>
      <c r="P18" s="516"/>
      <c r="Q18" s="516"/>
      <c r="R18" s="517"/>
      <c r="S18" s="517"/>
      <c r="T18" s="517"/>
      <c r="U18" s="517"/>
      <c r="V18" s="518"/>
      <c r="W18" s="410"/>
      <c r="X18" s="411"/>
      <c r="Y18" s="411"/>
      <c r="Z18" s="411"/>
      <c r="AA18" s="411"/>
      <c r="AB18" s="402"/>
      <c r="AC18" s="519">
        <v>60.6</v>
      </c>
      <c r="AD18" s="520"/>
      <c r="AE18" s="520"/>
      <c r="AF18" s="520"/>
      <c r="AG18" s="521"/>
      <c r="AH18" s="519">
        <v>60.8</v>
      </c>
      <c r="AI18" s="520"/>
      <c r="AJ18" s="520"/>
      <c r="AK18" s="520"/>
      <c r="AL18" s="522"/>
      <c r="AM18" s="421"/>
      <c r="AN18" s="422"/>
      <c r="AO18" s="422"/>
      <c r="AP18" s="422"/>
      <c r="AQ18" s="422"/>
      <c r="AR18" s="422"/>
      <c r="AS18" s="422"/>
      <c r="AT18" s="423"/>
      <c r="AU18" s="424"/>
      <c r="AV18" s="425"/>
      <c r="AW18" s="425"/>
      <c r="AX18" s="425"/>
      <c r="AY18" s="426" t="s">
        <v>148</v>
      </c>
      <c r="AZ18" s="427"/>
      <c r="BA18" s="427"/>
      <c r="BB18" s="427"/>
      <c r="BC18" s="427"/>
      <c r="BD18" s="427"/>
      <c r="BE18" s="427"/>
      <c r="BF18" s="427"/>
      <c r="BG18" s="427"/>
      <c r="BH18" s="427"/>
      <c r="BI18" s="427"/>
      <c r="BJ18" s="427"/>
      <c r="BK18" s="427"/>
      <c r="BL18" s="427"/>
      <c r="BM18" s="428"/>
      <c r="BN18" s="392">
        <v>4310820</v>
      </c>
      <c r="BO18" s="393"/>
      <c r="BP18" s="393"/>
      <c r="BQ18" s="393"/>
      <c r="BR18" s="393"/>
      <c r="BS18" s="393"/>
      <c r="BT18" s="393"/>
      <c r="BU18" s="394"/>
      <c r="BV18" s="392">
        <v>4091532</v>
      </c>
      <c r="BW18" s="393"/>
      <c r="BX18" s="393"/>
      <c r="BY18" s="393"/>
      <c r="BZ18" s="393"/>
      <c r="CA18" s="393"/>
      <c r="CB18" s="393"/>
      <c r="CC18" s="394"/>
      <c r="CD18" s="186"/>
      <c r="CE18" s="506"/>
      <c r="CF18" s="506"/>
      <c r="CG18" s="506"/>
      <c r="CH18" s="506"/>
      <c r="CI18" s="506"/>
      <c r="CJ18" s="506"/>
      <c r="CK18" s="506"/>
      <c r="CL18" s="506"/>
      <c r="CM18" s="506"/>
      <c r="CN18" s="506"/>
      <c r="CO18" s="506"/>
      <c r="CP18" s="506"/>
      <c r="CQ18" s="506"/>
      <c r="CR18" s="506"/>
      <c r="CS18" s="507"/>
      <c r="CT18" s="389"/>
      <c r="CU18" s="390"/>
      <c r="CV18" s="390"/>
      <c r="CW18" s="390"/>
      <c r="CX18" s="390"/>
      <c r="CY18" s="390"/>
      <c r="CZ18" s="390"/>
      <c r="DA18" s="391"/>
      <c r="DB18" s="389"/>
      <c r="DC18" s="390"/>
      <c r="DD18" s="390"/>
      <c r="DE18" s="390"/>
      <c r="DF18" s="390"/>
      <c r="DG18" s="390"/>
      <c r="DH18" s="390"/>
      <c r="DI18" s="391"/>
    </row>
    <row r="19" spans="1:113" ht="18.75" customHeight="1" thickBot="1" x14ac:dyDescent="0.25">
      <c r="A19" s="173"/>
      <c r="B19" s="514" t="s">
        <v>149</v>
      </c>
      <c r="C19" s="435"/>
      <c r="D19" s="435"/>
      <c r="E19" s="515"/>
      <c r="F19" s="515"/>
      <c r="G19" s="515"/>
      <c r="H19" s="515"/>
      <c r="I19" s="515"/>
      <c r="J19" s="515"/>
      <c r="K19" s="515"/>
      <c r="L19" s="523">
        <v>189</v>
      </c>
      <c r="M19" s="523"/>
      <c r="N19" s="523"/>
      <c r="O19" s="523"/>
      <c r="P19" s="523"/>
      <c r="Q19" s="523"/>
      <c r="R19" s="524"/>
      <c r="S19" s="524"/>
      <c r="T19" s="524"/>
      <c r="U19" s="524"/>
      <c r="V19" s="525"/>
      <c r="W19" s="349"/>
      <c r="X19" s="350"/>
      <c r="Y19" s="350"/>
      <c r="Z19" s="350"/>
      <c r="AA19" s="350"/>
      <c r="AB19" s="350"/>
      <c r="AC19" s="501"/>
      <c r="AD19" s="501"/>
      <c r="AE19" s="501"/>
      <c r="AF19" s="501"/>
      <c r="AG19" s="501"/>
      <c r="AH19" s="501"/>
      <c r="AI19" s="501"/>
      <c r="AJ19" s="501"/>
      <c r="AK19" s="501"/>
      <c r="AL19" s="502"/>
      <c r="AM19" s="421"/>
      <c r="AN19" s="422"/>
      <c r="AO19" s="422"/>
      <c r="AP19" s="422"/>
      <c r="AQ19" s="422"/>
      <c r="AR19" s="422"/>
      <c r="AS19" s="422"/>
      <c r="AT19" s="423"/>
      <c r="AU19" s="424"/>
      <c r="AV19" s="425"/>
      <c r="AW19" s="425"/>
      <c r="AX19" s="425"/>
      <c r="AY19" s="426" t="s">
        <v>150</v>
      </c>
      <c r="AZ19" s="427"/>
      <c r="BA19" s="427"/>
      <c r="BB19" s="427"/>
      <c r="BC19" s="427"/>
      <c r="BD19" s="427"/>
      <c r="BE19" s="427"/>
      <c r="BF19" s="427"/>
      <c r="BG19" s="427"/>
      <c r="BH19" s="427"/>
      <c r="BI19" s="427"/>
      <c r="BJ19" s="427"/>
      <c r="BK19" s="427"/>
      <c r="BL19" s="427"/>
      <c r="BM19" s="428"/>
      <c r="BN19" s="392">
        <v>6662155</v>
      </c>
      <c r="BO19" s="393"/>
      <c r="BP19" s="393"/>
      <c r="BQ19" s="393"/>
      <c r="BR19" s="393"/>
      <c r="BS19" s="393"/>
      <c r="BT19" s="393"/>
      <c r="BU19" s="394"/>
      <c r="BV19" s="392">
        <v>6076607</v>
      </c>
      <c r="BW19" s="393"/>
      <c r="BX19" s="393"/>
      <c r="BY19" s="393"/>
      <c r="BZ19" s="393"/>
      <c r="CA19" s="393"/>
      <c r="CB19" s="393"/>
      <c r="CC19" s="394"/>
      <c r="CD19" s="186"/>
      <c r="CE19" s="506"/>
      <c r="CF19" s="506"/>
      <c r="CG19" s="506"/>
      <c r="CH19" s="506"/>
      <c r="CI19" s="506"/>
      <c r="CJ19" s="506"/>
      <c r="CK19" s="506"/>
      <c r="CL19" s="506"/>
      <c r="CM19" s="506"/>
      <c r="CN19" s="506"/>
      <c r="CO19" s="506"/>
      <c r="CP19" s="506"/>
      <c r="CQ19" s="506"/>
      <c r="CR19" s="506"/>
      <c r="CS19" s="507"/>
      <c r="CT19" s="389"/>
      <c r="CU19" s="390"/>
      <c r="CV19" s="390"/>
      <c r="CW19" s="390"/>
      <c r="CX19" s="390"/>
      <c r="CY19" s="390"/>
      <c r="CZ19" s="390"/>
      <c r="DA19" s="391"/>
      <c r="DB19" s="389"/>
      <c r="DC19" s="390"/>
      <c r="DD19" s="390"/>
      <c r="DE19" s="390"/>
      <c r="DF19" s="390"/>
      <c r="DG19" s="390"/>
      <c r="DH19" s="390"/>
      <c r="DI19" s="391"/>
    </row>
    <row r="20" spans="1:113" ht="18.75" customHeight="1" thickBot="1" x14ac:dyDescent="0.25">
      <c r="A20" s="173"/>
      <c r="B20" s="514" t="s">
        <v>151</v>
      </c>
      <c r="C20" s="435"/>
      <c r="D20" s="435"/>
      <c r="E20" s="515"/>
      <c r="F20" s="515"/>
      <c r="G20" s="515"/>
      <c r="H20" s="515"/>
      <c r="I20" s="515"/>
      <c r="J20" s="515"/>
      <c r="K20" s="515"/>
      <c r="L20" s="523">
        <v>5079</v>
      </c>
      <c r="M20" s="523"/>
      <c r="N20" s="523"/>
      <c r="O20" s="523"/>
      <c r="P20" s="523"/>
      <c r="Q20" s="523"/>
      <c r="R20" s="524"/>
      <c r="S20" s="524"/>
      <c r="T20" s="524"/>
      <c r="U20" s="524"/>
      <c r="V20" s="525"/>
      <c r="W20" s="410"/>
      <c r="X20" s="411"/>
      <c r="Y20" s="411"/>
      <c r="Z20" s="411"/>
      <c r="AA20" s="411"/>
      <c r="AB20" s="411"/>
      <c r="AC20" s="526"/>
      <c r="AD20" s="526"/>
      <c r="AE20" s="526"/>
      <c r="AF20" s="526"/>
      <c r="AG20" s="526"/>
      <c r="AH20" s="526"/>
      <c r="AI20" s="526"/>
      <c r="AJ20" s="526"/>
      <c r="AK20" s="526"/>
      <c r="AL20" s="527"/>
      <c r="AM20" s="528"/>
      <c r="AN20" s="447"/>
      <c r="AO20" s="447"/>
      <c r="AP20" s="447"/>
      <c r="AQ20" s="447"/>
      <c r="AR20" s="447"/>
      <c r="AS20" s="447"/>
      <c r="AT20" s="448"/>
      <c r="AU20" s="529"/>
      <c r="AV20" s="530"/>
      <c r="AW20" s="530"/>
      <c r="AX20" s="531"/>
      <c r="AY20" s="426"/>
      <c r="AZ20" s="427"/>
      <c r="BA20" s="427"/>
      <c r="BB20" s="427"/>
      <c r="BC20" s="427"/>
      <c r="BD20" s="427"/>
      <c r="BE20" s="427"/>
      <c r="BF20" s="427"/>
      <c r="BG20" s="427"/>
      <c r="BH20" s="427"/>
      <c r="BI20" s="427"/>
      <c r="BJ20" s="427"/>
      <c r="BK20" s="427"/>
      <c r="BL20" s="427"/>
      <c r="BM20" s="428"/>
      <c r="BN20" s="392"/>
      <c r="BO20" s="393"/>
      <c r="BP20" s="393"/>
      <c r="BQ20" s="393"/>
      <c r="BR20" s="393"/>
      <c r="BS20" s="393"/>
      <c r="BT20" s="393"/>
      <c r="BU20" s="394"/>
      <c r="BV20" s="392"/>
      <c r="BW20" s="393"/>
      <c r="BX20" s="393"/>
      <c r="BY20" s="393"/>
      <c r="BZ20" s="393"/>
      <c r="CA20" s="393"/>
      <c r="CB20" s="393"/>
      <c r="CC20" s="394"/>
      <c r="CD20" s="186"/>
      <c r="CE20" s="506"/>
      <c r="CF20" s="506"/>
      <c r="CG20" s="506"/>
      <c r="CH20" s="506"/>
      <c r="CI20" s="506"/>
      <c r="CJ20" s="506"/>
      <c r="CK20" s="506"/>
      <c r="CL20" s="506"/>
      <c r="CM20" s="506"/>
      <c r="CN20" s="506"/>
      <c r="CO20" s="506"/>
      <c r="CP20" s="506"/>
      <c r="CQ20" s="506"/>
      <c r="CR20" s="506"/>
      <c r="CS20" s="507"/>
      <c r="CT20" s="389"/>
      <c r="CU20" s="390"/>
      <c r="CV20" s="390"/>
      <c r="CW20" s="390"/>
      <c r="CX20" s="390"/>
      <c r="CY20" s="390"/>
      <c r="CZ20" s="390"/>
      <c r="DA20" s="391"/>
      <c r="DB20" s="389"/>
      <c r="DC20" s="390"/>
      <c r="DD20" s="390"/>
      <c r="DE20" s="390"/>
      <c r="DF20" s="390"/>
      <c r="DG20" s="390"/>
      <c r="DH20" s="390"/>
      <c r="DI20" s="391"/>
    </row>
    <row r="21" spans="1:113" ht="18.75" customHeight="1" thickBot="1" x14ac:dyDescent="0.25">
      <c r="A21" s="173"/>
      <c r="B21" s="532" t="s">
        <v>152</v>
      </c>
      <c r="C21" s="533"/>
      <c r="D21" s="533"/>
      <c r="E21" s="533"/>
      <c r="F21" s="533"/>
      <c r="G21" s="533"/>
      <c r="H21" s="533"/>
      <c r="I21" s="533"/>
      <c r="J21" s="533"/>
      <c r="K21" s="533"/>
      <c r="L21" s="533"/>
      <c r="M21" s="533"/>
      <c r="N21" s="533"/>
      <c r="O21" s="533"/>
      <c r="P21" s="533"/>
      <c r="Q21" s="533"/>
      <c r="R21" s="533"/>
      <c r="S21" s="533"/>
      <c r="T21" s="533"/>
      <c r="U21" s="533"/>
      <c r="V21" s="533"/>
      <c r="W21" s="533"/>
      <c r="X21" s="533"/>
      <c r="Y21" s="533"/>
      <c r="Z21" s="533"/>
      <c r="AA21" s="533"/>
      <c r="AB21" s="533"/>
      <c r="AC21" s="533"/>
      <c r="AD21" s="533"/>
      <c r="AE21" s="533"/>
      <c r="AF21" s="533"/>
      <c r="AG21" s="533"/>
      <c r="AH21" s="533"/>
      <c r="AI21" s="533"/>
      <c r="AJ21" s="533"/>
      <c r="AK21" s="533"/>
      <c r="AL21" s="533"/>
      <c r="AM21" s="533"/>
      <c r="AN21" s="533"/>
      <c r="AO21" s="533"/>
      <c r="AP21" s="533"/>
      <c r="AQ21" s="533"/>
      <c r="AR21" s="533"/>
      <c r="AS21" s="533"/>
      <c r="AT21" s="533"/>
      <c r="AU21" s="533"/>
      <c r="AV21" s="533"/>
      <c r="AW21" s="533"/>
      <c r="AX21" s="534"/>
      <c r="AY21" s="508"/>
      <c r="AZ21" s="509"/>
      <c r="BA21" s="509"/>
      <c r="BB21" s="509"/>
      <c r="BC21" s="509"/>
      <c r="BD21" s="509"/>
      <c r="BE21" s="509"/>
      <c r="BF21" s="509"/>
      <c r="BG21" s="509"/>
      <c r="BH21" s="509"/>
      <c r="BI21" s="509"/>
      <c r="BJ21" s="509"/>
      <c r="BK21" s="509"/>
      <c r="BL21" s="509"/>
      <c r="BM21" s="510"/>
      <c r="BN21" s="511"/>
      <c r="BO21" s="512"/>
      <c r="BP21" s="512"/>
      <c r="BQ21" s="512"/>
      <c r="BR21" s="512"/>
      <c r="BS21" s="512"/>
      <c r="BT21" s="512"/>
      <c r="BU21" s="513"/>
      <c r="BV21" s="511"/>
      <c r="BW21" s="512"/>
      <c r="BX21" s="512"/>
      <c r="BY21" s="512"/>
      <c r="BZ21" s="512"/>
      <c r="CA21" s="512"/>
      <c r="CB21" s="512"/>
      <c r="CC21" s="513"/>
      <c r="CD21" s="186"/>
      <c r="CE21" s="506"/>
      <c r="CF21" s="506"/>
      <c r="CG21" s="506"/>
      <c r="CH21" s="506"/>
      <c r="CI21" s="506"/>
      <c r="CJ21" s="506"/>
      <c r="CK21" s="506"/>
      <c r="CL21" s="506"/>
      <c r="CM21" s="506"/>
      <c r="CN21" s="506"/>
      <c r="CO21" s="506"/>
      <c r="CP21" s="506"/>
      <c r="CQ21" s="506"/>
      <c r="CR21" s="506"/>
      <c r="CS21" s="507"/>
      <c r="CT21" s="389"/>
      <c r="CU21" s="390"/>
      <c r="CV21" s="390"/>
      <c r="CW21" s="390"/>
      <c r="CX21" s="390"/>
      <c r="CY21" s="390"/>
      <c r="CZ21" s="390"/>
      <c r="DA21" s="391"/>
      <c r="DB21" s="389"/>
      <c r="DC21" s="390"/>
      <c r="DD21" s="390"/>
      <c r="DE21" s="390"/>
      <c r="DF21" s="390"/>
      <c r="DG21" s="390"/>
      <c r="DH21" s="390"/>
      <c r="DI21" s="391"/>
    </row>
    <row r="22" spans="1:113" ht="18.75" customHeight="1" x14ac:dyDescent="0.2">
      <c r="A22" s="173"/>
      <c r="B22" s="562" t="s">
        <v>153</v>
      </c>
      <c r="C22" s="536"/>
      <c r="D22" s="537"/>
      <c r="E22" s="404" t="s">
        <v>1</v>
      </c>
      <c r="F22" s="409"/>
      <c r="G22" s="409"/>
      <c r="H22" s="409"/>
      <c r="I22" s="409"/>
      <c r="J22" s="409"/>
      <c r="K22" s="399"/>
      <c r="L22" s="404" t="s">
        <v>154</v>
      </c>
      <c r="M22" s="409"/>
      <c r="N22" s="409"/>
      <c r="O22" s="409"/>
      <c r="P22" s="399"/>
      <c r="Q22" s="567" t="s">
        <v>155</v>
      </c>
      <c r="R22" s="568"/>
      <c r="S22" s="568"/>
      <c r="T22" s="568"/>
      <c r="U22" s="568"/>
      <c r="V22" s="569"/>
      <c r="W22" s="535" t="s">
        <v>156</v>
      </c>
      <c r="X22" s="536"/>
      <c r="Y22" s="537"/>
      <c r="Z22" s="404" t="s">
        <v>1</v>
      </c>
      <c r="AA22" s="409"/>
      <c r="AB22" s="409"/>
      <c r="AC22" s="409"/>
      <c r="AD22" s="409"/>
      <c r="AE22" s="409"/>
      <c r="AF22" s="409"/>
      <c r="AG22" s="399"/>
      <c r="AH22" s="573" t="s">
        <v>157</v>
      </c>
      <c r="AI22" s="409"/>
      <c r="AJ22" s="409"/>
      <c r="AK22" s="409"/>
      <c r="AL22" s="399"/>
      <c r="AM22" s="573" t="s">
        <v>158</v>
      </c>
      <c r="AN22" s="574"/>
      <c r="AO22" s="574"/>
      <c r="AP22" s="574"/>
      <c r="AQ22" s="574"/>
      <c r="AR22" s="575"/>
      <c r="AS22" s="567" t="s">
        <v>155</v>
      </c>
      <c r="AT22" s="568"/>
      <c r="AU22" s="568"/>
      <c r="AV22" s="568"/>
      <c r="AW22" s="568"/>
      <c r="AX22" s="579"/>
      <c r="AY22" s="352" t="s">
        <v>159</v>
      </c>
      <c r="AZ22" s="353"/>
      <c r="BA22" s="353"/>
      <c r="BB22" s="353"/>
      <c r="BC22" s="353"/>
      <c r="BD22" s="353"/>
      <c r="BE22" s="353"/>
      <c r="BF22" s="353"/>
      <c r="BG22" s="353"/>
      <c r="BH22" s="353"/>
      <c r="BI22" s="353"/>
      <c r="BJ22" s="353"/>
      <c r="BK22" s="353"/>
      <c r="BL22" s="353"/>
      <c r="BM22" s="354"/>
      <c r="BN22" s="355">
        <v>3248365</v>
      </c>
      <c r="BO22" s="356"/>
      <c r="BP22" s="356"/>
      <c r="BQ22" s="356"/>
      <c r="BR22" s="356"/>
      <c r="BS22" s="356"/>
      <c r="BT22" s="356"/>
      <c r="BU22" s="357"/>
      <c r="BV22" s="355">
        <v>3554801</v>
      </c>
      <c r="BW22" s="356"/>
      <c r="BX22" s="356"/>
      <c r="BY22" s="356"/>
      <c r="BZ22" s="356"/>
      <c r="CA22" s="356"/>
      <c r="CB22" s="356"/>
      <c r="CC22" s="357"/>
      <c r="CD22" s="186"/>
      <c r="CE22" s="506"/>
      <c r="CF22" s="506"/>
      <c r="CG22" s="506"/>
      <c r="CH22" s="506"/>
      <c r="CI22" s="506"/>
      <c r="CJ22" s="506"/>
      <c r="CK22" s="506"/>
      <c r="CL22" s="506"/>
      <c r="CM22" s="506"/>
      <c r="CN22" s="506"/>
      <c r="CO22" s="506"/>
      <c r="CP22" s="506"/>
      <c r="CQ22" s="506"/>
      <c r="CR22" s="506"/>
      <c r="CS22" s="507"/>
      <c r="CT22" s="389"/>
      <c r="CU22" s="390"/>
      <c r="CV22" s="390"/>
      <c r="CW22" s="390"/>
      <c r="CX22" s="390"/>
      <c r="CY22" s="390"/>
      <c r="CZ22" s="390"/>
      <c r="DA22" s="391"/>
      <c r="DB22" s="389"/>
      <c r="DC22" s="390"/>
      <c r="DD22" s="390"/>
      <c r="DE22" s="390"/>
      <c r="DF22" s="390"/>
      <c r="DG22" s="390"/>
      <c r="DH22" s="390"/>
      <c r="DI22" s="391"/>
    </row>
    <row r="23" spans="1:113" ht="18.75" customHeight="1" x14ac:dyDescent="0.2">
      <c r="A23" s="173"/>
      <c r="B23" s="563"/>
      <c r="C23" s="539"/>
      <c r="D23" s="540"/>
      <c r="E23" s="378"/>
      <c r="F23" s="383"/>
      <c r="G23" s="383"/>
      <c r="H23" s="383"/>
      <c r="I23" s="383"/>
      <c r="J23" s="383"/>
      <c r="K23" s="372"/>
      <c r="L23" s="378"/>
      <c r="M23" s="383"/>
      <c r="N23" s="383"/>
      <c r="O23" s="383"/>
      <c r="P23" s="372"/>
      <c r="Q23" s="570"/>
      <c r="R23" s="571"/>
      <c r="S23" s="571"/>
      <c r="T23" s="571"/>
      <c r="U23" s="571"/>
      <c r="V23" s="572"/>
      <c r="W23" s="538"/>
      <c r="X23" s="539"/>
      <c r="Y23" s="540"/>
      <c r="Z23" s="378"/>
      <c r="AA23" s="383"/>
      <c r="AB23" s="383"/>
      <c r="AC23" s="383"/>
      <c r="AD23" s="383"/>
      <c r="AE23" s="383"/>
      <c r="AF23" s="383"/>
      <c r="AG23" s="372"/>
      <c r="AH23" s="378"/>
      <c r="AI23" s="383"/>
      <c r="AJ23" s="383"/>
      <c r="AK23" s="383"/>
      <c r="AL23" s="372"/>
      <c r="AM23" s="576"/>
      <c r="AN23" s="577"/>
      <c r="AO23" s="577"/>
      <c r="AP23" s="577"/>
      <c r="AQ23" s="577"/>
      <c r="AR23" s="578"/>
      <c r="AS23" s="570"/>
      <c r="AT23" s="571"/>
      <c r="AU23" s="571"/>
      <c r="AV23" s="571"/>
      <c r="AW23" s="571"/>
      <c r="AX23" s="580"/>
      <c r="AY23" s="426" t="s">
        <v>160</v>
      </c>
      <c r="AZ23" s="427"/>
      <c r="BA23" s="427"/>
      <c r="BB23" s="427"/>
      <c r="BC23" s="427"/>
      <c r="BD23" s="427"/>
      <c r="BE23" s="427"/>
      <c r="BF23" s="427"/>
      <c r="BG23" s="427"/>
      <c r="BH23" s="427"/>
      <c r="BI23" s="427"/>
      <c r="BJ23" s="427"/>
      <c r="BK23" s="427"/>
      <c r="BL23" s="427"/>
      <c r="BM23" s="428"/>
      <c r="BN23" s="392">
        <v>2913569</v>
      </c>
      <c r="BO23" s="393"/>
      <c r="BP23" s="393"/>
      <c r="BQ23" s="393"/>
      <c r="BR23" s="393"/>
      <c r="BS23" s="393"/>
      <c r="BT23" s="393"/>
      <c r="BU23" s="394"/>
      <c r="BV23" s="392">
        <v>3215059</v>
      </c>
      <c r="BW23" s="393"/>
      <c r="BX23" s="393"/>
      <c r="BY23" s="393"/>
      <c r="BZ23" s="393"/>
      <c r="CA23" s="393"/>
      <c r="CB23" s="393"/>
      <c r="CC23" s="394"/>
      <c r="CD23" s="186"/>
      <c r="CE23" s="506"/>
      <c r="CF23" s="506"/>
      <c r="CG23" s="506"/>
      <c r="CH23" s="506"/>
      <c r="CI23" s="506"/>
      <c r="CJ23" s="506"/>
      <c r="CK23" s="506"/>
      <c r="CL23" s="506"/>
      <c r="CM23" s="506"/>
      <c r="CN23" s="506"/>
      <c r="CO23" s="506"/>
      <c r="CP23" s="506"/>
      <c r="CQ23" s="506"/>
      <c r="CR23" s="506"/>
      <c r="CS23" s="507"/>
      <c r="CT23" s="389"/>
      <c r="CU23" s="390"/>
      <c r="CV23" s="390"/>
      <c r="CW23" s="390"/>
      <c r="CX23" s="390"/>
      <c r="CY23" s="390"/>
      <c r="CZ23" s="390"/>
      <c r="DA23" s="391"/>
      <c r="DB23" s="389"/>
      <c r="DC23" s="390"/>
      <c r="DD23" s="390"/>
      <c r="DE23" s="390"/>
      <c r="DF23" s="390"/>
      <c r="DG23" s="390"/>
      <c r="DH23" s="390"/>
      <c r="DI23" s="391"/>
    </row>
    <row r="24" spans="1:113" ht="18.75" customHeight="1" thickBot="1" x14ac:dyDescent="0.25">
      <c r="A24" s="173"/>
      <c r="B24" s="563"/>
      <c r="C24" s="539"/>
      <c r="D24" s="540"/>
      <c r="E24" s="442" t="s">
        <v>161</v>
      </c>
      <c r="F24" s="422"/>
      <c r="G24" s="422"/>
      <c r="H24" s="422"/>
      <c r="I24" s="422"/>
      <c r="J24" s="422"/>
      <c r="K24" s="423"/>
      <c r="L24" s="443">
        <v>1</v>
      </c>
      <c r="M24" s="444"/>
      <c r="N24" s="444"/>
      <c r="O24" s="444"/>
      <c r="P24" s="486"/>
      <c r="Q24" s="443">
        <v>7850</v>
      </c>
      <c r="R24" s="444"/>
      <c r="S24" s="444"/>
      <c r="T24" s="444"/>
      <c r="U24" s="444"/>
      <c r="V24" s="486"/>
      <c r="W24" s="538"/>
      <c r="X24" s="539"/>
      <c r="Y24" s="540"/>
      <c r="Z24" s="442" t="s">
        <v>162</v>
      </c>
      <c r="AA24" s="422"/>
      <c r="AB24" s="422"/>
      <c r="AC24" s="422"/>
      <c r="AD24" s="422"/>
      <c r="AE24" s="422"/>
      <c r="AF24" s="422"/>
      <c r="AG24" s="423"/>
      <c r="AH24" s="443">
        <v>171</v>
      </c>
      <c r="AI24" s="444"/>
      <c r="AJ24" s="444"/>
      <c r="AK24" s="444"/>
      <c r="AL24" s="486"/>
      <c r="AM24" s="443">
        <v>486837</v>
      </c>
      <c r="AN24" s="444"/>
      <c r="AO24" s="444"/>
      <c r="AP24" s="444"/>
      <c r="AQ24" s="444"/>
      <c r="AR24" s="486"/>
      <c r="AS24" s="443">
        <v>2847</v>
      </c>
      <c r="AT24" s="444"/>
      <c r="AU24" s="444"/>
      <c r="AV24" s="444"/>
      <c r="AW24" s="444"/>
      <c r="AX24" s="445"/>
      <c r="AY24" s="508" t="s">
        <v>163</v>
      </c>
      <c r="AZ24" s="509"/>
      <c r="BA24" s="509"/>
      <c r="BB24" s="509"/>
      <c r="BC24" s="509"/>
      <c r="BD24" s="509"/>
      <c r="BE24" s="509"/>
      <c r="BF24" s="509"/>
      <c r="BG24" s="509"/>
      <c r="BH24" s="509"/>
      <c r="BI24" s="509"/>
      <c r="BJ24" s="509"/>
      <c r="BK24" s="509"/>
      <c r="BL24" s="509"/>
      <c r="BM24" s="510"/>
      <c r="BN24" s="392">
        <v>1237381</v>
      </c>
      <c r="BO24" s="393"/>
      <c r="BP24" s="393"/>
      <c r="BQ24" s="393"/>
      <c r="BR24" s="393"/>
      <c r="BS24" s="393"/>
      <c r="BT24" s="393"/>
      <c r="BU24" s="394"/>
      <c r="BV24" s="392">
        <v>1365482</v>
      </c>
      <c r="BW24" s="393"/>
      <c r="BX24" s="393"/>
      <c r="BY24" s="393"/>
      <c r="BZ24" s="393"/>
      <c r="CA24" s="393"/>
      <c r="CB24" s="393"/>
      <c r="CC24" s="394"/>
      <c r="CD24" s="186"/>
      <c r="CE24" s="506"/>
      <c r="CF24" s="506"/>
      <c r="CG24" s="506"/>
      <c r="CH24" s="506"/>
      <c r="CI24" s="506"/>
      <c r="CJ24" s="506"/>
      <c r="CK24" s="506"/>
      <c r="CL24" s="506"/>
      <c r="CM24" s="506"/>
      <c r="CN24" s="506"/>
      <c r="CO24" s="506"/>
      <c r="CP24" s="506"/>
      <c r="CQ24" s="506"/>
      <c r="CR24" s="506"/>
      <c r="CS24" s="507"/>
      <c r="CT24" s="389"/>
      <c r="CU24" s="390"/>
      <c r="CV24" s="390"/>
      <c r="CW24" s="390"/>
      <c r="CX24" s="390"/>
      <c r="CY24" s="390"/>
      <c r="CZ24" s="390"/>
      <c r="DA24" s="391"/>
      <c r="DB24" s="389"/>
      <c r="DC24" s="390"/>
      <c r="DD24" s="390"/>
      <c r="DE24" s="390"/>
      <c r="DF24" s="390"/>
      <c r="DG24" s="390"/>
      <c r="DH24" s="390"/>
      <c r="DI24" s="391"/>
    </row>
    <row r="25" spans="1:113" ht="18.75" customHeight="1" x14ac:dyDescent="0.2">
      <c r="A25" s="173"/>
      <c r="B25" s="563"/>
      <c r="C25" s="539"/>
      <c r="D25" s="540"/>
      <c r="E25" s="442" t="s">
        <v>164</v>
      </c>
      <c r="F25" s="422"/>
      <c r="G25" s="422"/>
      <c r="H25" s="422"/>
      <c r="I25" s="422"/>
      <c r="J25" s="422"/>
      <c r="K25" s="423"/>
      <c r="L25" s="443">
        <v>1</v>
      </c>
      <c r="M25" s="444"/>
      <c r="N25" s="444"/>
      <c r="O25" s="444"/>
      <c r="P25" s="486"/>
      <c r="Q25" s="443">
        <v>6440</v>
      </c>
      <c r="R25" s="444"/>
      <c r="S25" s="444"/>
      <c r="T25" s="444"/>
      <c r="U25" s="444"/>
      <c r="V25" s="486"/>
      <c r="W25" s="538"/>
      <c r="X25" s="539"/>
      <c r="Y25" s="540"/>
      <c r="Z25" s="442" t="s">
        <v>165</v>
      </c>
      <c r="AA25" s="422"/>
      <c r="AB25" s="422"/>
      <c r="AC25" s="422"/>
      <c r="AD25" s="422"/>
      <c r="AE25" s="422"/>
      <c r="AF25" s="422"/>
      <c r="AG25" s="423"/>
      <c r="AH25" s="443" t="s">
        <v>121</v>
      </c>
      <c r="AI25" s="444"/>
      <c r="AJ25" s="444"/>
      <c r="AK25" s="444"/>
      <c r="AL25" s="486"/>
      <c r="AM25" s="443" t="s">
        <v>121</v>
      </c>
      <c r="AN25" s="444"/>
      <c r="AO25" s="444"/>
      <c r="AP25" s="444"/>
      <c r="AQ25" s="444"/>
      <c r="AR25" s="486"/>
      <c r="AS25" s="443" t="s">
        <v>121</v>
      </c>
      <c r="AT25" s="444"/>
      <c r="AU25" s="444"/>
      <c r="AV25" s="444"/>
      <c r="AW25" s="444"/>
      <c r="AX25" s="445"/>
      <c r="AY25" s="352" t="s">
        <v>166</v>
      </c>
      <c r="AZ25" s="353"/>
      <c r="BA25" s="353"/>
      <c r="BB25" s="353"/>
      <c r="BC25" s="353"/>
      <c r="BD25" s="353"/>
      <c r="BE25" s="353"/>
      <c r="BF25" s="353"/>
      <c r="BG25" s="353"/>
      <c r="BH25" s="353"/>
      <c r="BI25" s="353"/>
      <c r="BJ25" s="353"/>
      <c r="BK25" s="353"/>
      <c r="BL25" s="353"/>
      <c r="BM25" s="354"/>
      <c r="BN25" s="355">
        <v>523360</v>
      </c>
      <c r="BO25" s="356"/>
      <c r="BP25" s="356"/>
      <c r="BQ25" s="356"/>
      <c r="BR25" s="356"/>
      <c r="BS25" s="356"/>
      <c r="BT25" s="356"/>
      <c r="BU25" s="357"/>
      <c r="BV25" s="355">
        <v>1005482</v>
      </c>
      <c r="BW25" s="356"/>
      <c r="BX25" s="356"/>
      <c r="BY25" s="356"/>
      <c r="BZ25" s="356"/>
      <c r="CA25" s="356"/>
      <c r="CB25" s="356"/>
      <c r="CC25" s="357"/>
      <c r="CD25" s="186"/>
      <c r="CE25" s="506"/>
      <c r="CF25" s="506"/>
      <c r="CG25" s="506"/>
      <c r="CH25" s="506"/>
      <c r="CI25" s="506"/>
      <c r="CJ25" s="506"/>
      <c r="CK25" s="506"/>
      <c r="CL25" s="506"/>
      <c r="CM25" s="506"/>
      <c r="CN25" s="506"/>
      <c r="CO25" s="506"/>
      <c r="CP25" s="506"/>
      <c r="CQ25" s="506"/>
      <c r="CR25" s="506"/>
      <c r="CS25" s="507"/>
      <c r="CT25" s="389"/>
      <c r="CU25" s="390"/>
      <c r="CV25" s="390"/>
      <c r="CW25" s="390"/>
      <c r="CX25" s="390"/>
      <c r="CY25" s="390"/>
      <c r="CZ25" s="390"/>
      <c r="DA25" s="391"/>
      <c r="DB25" s="389"/>
      <c r="DC25" s="390"/>
      <c r="DD25" s="390"/>
      <c r="DE25" s="390"/>
      <c r="DF25" s="390"/>
      <c r="DG25" s="390"/>
      <c r="DH25" s="390"/>
      <c r="DI25" s="391"/>
    </row>
    <row r="26" spans="1:113" ht="18.75" customHeight="1" x14ac:dyDescent="0.2">
      <c r="A26" s="173"/>
      <c r="B26" s="563"/>
      <c r="C26" s="539"/>
      <c r="D26" s="540"/>
      <c r="E26" s="442" t="s">
        <v>167</v>
      </c>
      <c r="F26" s="422"/>
      <c r="G26" s="422"/>
      <c r="H26" s="422"/>
      <c r="I26" s="422"/>
      <c r="J26" s="422"/>
      <c r="K26" s="423"/>
      <c r="L26" s="443">
        <v>1</v>
      </c>
      <c r="M26" s="444"/>
      <c r="N26" s="444"/>
      <c r="O26" s="444"/>
      <c r="P26" s="486"/>
      <c r="Q26" s="443">
        <v>5650</v>
      </c>
      <c r="R26" s="444"/>
      <c r="S26" s="444"/>
      <c r="T26" s="444"/>
      <c r="U26" s="444"/>
      <c r="V26" s="486"/>
      <c r="W26" s="538"/>
      <c r="X26" s="539"/>
      <c r="Y26" s="540"/>
      <c r="Z26" s="442" t="s">
        <v>168</v>
      </c>
      <c r="AA26" s="544"/>
      <c r="AB26" s="544"/>
      <c r="AC26" s="544"/>
      <c r="AD26" s="544"/>
      <c r="AE26" s="544"/>
      <c r="AF26" s="544"/>
      <c r="AG26" s="545"/>
      <c r="AH26" s="443">
        <v>4</v>
      </c>
      <c r="AI26" s="444"/>
      <c r="AJ26" s="444"/>
      <c r="AK26" s="444"/>
      <c r="AL26" s="486"/>
      <c r="AM26" s="443">
        <v>9652</v>
      </c>
      <c r="AN26" s="444"/>
      <c r="AO26" s="444"/>
      <c r="AP26" s="444"/>
      <c r="AQ26" s="444"/>
      <c r="AR26" s="486"/>
      <c r="AS26" s="443">
        <v>2413</v>
      </c>
      <c r="AT26" s="444"/>
      <c r="AU26" s="444"/>
      <c r="AV26" s="444"/>
      <c r="AW26" s="444"/>
      <c r="AX26" s="445"/>
      <c r="AY26" s="395" t="s">
        <v>169</v>
      </c>
      <c r="AZ26" s="396"/>
      <c r="BA26" s="396"/>
      <c r="BB26" s="396"/>
      <c r="BC26" s="396"/>
      <c r="BD26" s="396"/>
      <c r="BE26" s="396"/>
      <c r="BF26" s="396"/>
      <c r="BG26" s="396"/>
      <c r="BH26" s="396"/>
      <c r="BI26" s="396"/>
      <c r="BJ26" s="396"/>
      <c r="BK26" s="396"/>
      <c r="BL26" s="396"/>
      <c r="BM26" s="397"/>
      <c r="BN26" s="392" t="s">
        <v>121</v>
      </c>
      <c r="BO26" s="393"/>
      <c r="BP26" s="393"/>
      <c r="BQ26" s="393"/>
      <c r="BR26" s="393"/>
      <c r="BS26" s="393"/>
      <c r="BT26" s="393"/>
      <c r="BU26" s="394"/>
      <c r="BV26" s="392" t="s">
        <v>121</v>
      </c>
      <c r="BW26" s="393"/>
      <c r="BX26" s="393"/>
      <c r="BY26" s="393"/>
      <c r="BZ26" s="393"/>
      <c r="CA26" s="393"/>
      <c r="CB26" s="393"/>
      <c r="CC26" s="394"/>
      <c r="CD26" s="186"/>
      <c r="CE26" s="506"/>
      <c r="CF26" s="506"/>
      <c r="CG26" s="506"/>
      <c r="CH26" s="506"/>
      <c r="CI26" s="506"/>
      <c r="CJ26" s="506"/>
      <c r="CK26" s="506"/>
      <c r="CL26" s="506"/>
      <c r="CM26" s="506"/>
      <c r="CN26" s="506"/>
      <c r="CO26" s="506"/>
      <c r="CP26" s="506"/>
      <c r="CQ26" s="506"/>
      <c r="CR26" s="506"/>
      <c r="CS26" s="507"/>
      <c r="CT26" s="389"/>
      <c r="CU26" s="390"/>
      <c r="CV26" s="390"/>
      <c r="CW26" s="390"/>
      <c r="CX26" s="390"/>
      <c r="CY26" s="390"/>
      <c r="CZ26" s="390"/>
      <c r="DA26" s="391"/>
      <c r="DB26" s="389"/>
      <c r="DC26" s="390"/>
      <c r="DD26" s="390"/>
      <c r="DE26" s="390"/>
      <c r="DF26" s="390"/>
      <c r="DG26" s="390"/>
      <c r="DH26" s="390"/>
      <c r="DI26" s="391"/>
    </row>
    <row r="27" spans="1:113" ht="18.75" customHeight="1" thickBot="1" x14ac:dyDescent="0.25">
      <c r="A27" s="173"/>
      <c r="B27" s="563"/>
      <c r="C27" s="539"/>
      <c r="D27" s="540"/>
      <c r="E27" s="442" t="s">
        <v>170</v>
      </c>
      <c r="F27" s="422"/>
      <c r="G27" s="422"/>
      <c r="H27" s="422"/>
      <c r="I27" s="422"/>
      <c r="J27" s="422"/>
      <c r="K27" s="423"/>
      <c r="L27" s="443">
        <v>1</v>
      </c>
      <c r="M27" s="444"/>
      <c r="N27" s="444"/>
      <c r="O27" s="444"/>
      <c r="P27" s="486"/>
      <c r="Q27" s="443">
        <v>2980</v>
      </c>
      <c r="R27" s="444"/>
      <c r="S27" s="444"/>
      <c r="T27" s="444"/>
      <c r="U27" s="444"/>
      <c r="V27" s="486"/>
      <c r="W27" s="538"/>
      <c r="X27" s="539"/>
      <c r="Y27" s="540"/>
      <c r="Z27" s="442" t="s">
        <v>171</v>
      </c>
      <c r="AA27" s="422"/>
      <c r="AB27" s="422"/>
      <c r="AC27" s="422"/>
      <c r="AD27" s="422"/>
      <c r="AE27" s="422"/>
      <c r="AF27" s="422"/>
      <c r="AG27" s="423"/>
      <c r="AH27" s="443">
        <v>1</v>
      </c>
      <c r="AI27" s="444"/>
      <c r="AJ27" s="444"/>
      <c r="AK27" s="444"/>
      <c r="AL27" s="486"/>
      <c r="AM27" s="443" t="s">
        <v>172</v>
      </c>
      <c r="AN27" s="444"/>
      <c r="AO27" s="444"/>
      <c r="AP27" s="444"/>
      <c r="AQ27" s="444"/>
      <c r="AR27" s="486"/>
      <c r="AS27" s="443" t="s">
        <v>172</v>
      </c>
      <c r="AT27" s="444"/>
      <c r="AU27" s="444"/>
      <c r="AV27" s="444"/>
      <c r="AW27" s="444"/>
      <c r="AX27" s="445"/>
      <c r="AY27" s="487" t="s">
        <v>173</v>
      </c>
      <c r="AZ27" s="488"/>
      <c r="BA27" s="488"/>
      <c r="BB27" s="488"/>
      <c r="BC27" s="488"/>
      <c r="BD27" s="488"/>
      <c r="BE27" s="488"/>
      <c r="BF27" s="488"/>
      <c r="BG27" s="488"/>
      <c r="BH27" s="488"/>
      <c r="BI27" s="488"/>
      <c r="BJ27" s="488"/>
      <c r="BK27" s="488"/>
      <c r="BL27" s="488"/>
      <c r="BM27" s="489"/>
      <c r="BN27" s="511" t="s">
        <v>121</v>
      </c>
      <c r="BO27" s="512"/>
      <c r="BP27" s="512"/>
      <c r="BQ27" s="512"/>
      <c r="BR27" s="512"/>
      <c r="BS27" s="512"/>
      <c r="BT27" s="512"/>
      <c r="BU27" s="513"/>
      <c r="BV27" s="511" t="s">
        <v>121</v>
      </c>
      <c r="BW27" s="512"/>
      <c r="BX27" s="512"/>
      <c r="BY27" s="512"/>
      <c r="BZ27" s="512"/>
      <c r="CA27" s="512"/>
      <c r="CB27" s="512"/>
      <c r="CC27" s="513"/>
      <c r="CD27" s="188"/>
      <c r="CE27" s="506"/>
      <c r="CF27" s="506"/>
      <c r="CG27" s="506"/>
      <c r="CH27" s="506"/>
      <c r="CI27" s="506"/>
      <c r="CJ27" s="506"/>
      <c r="CK27" s="506"/>
      <c r="CL27" s="506"/>
      <c r="CM27" s="506"/>
      <c r="CN27" s="506"/>
      <c r="CO27" s="506"/>
      <c r="CP27" s="506"/>
      <c r="CQ27" s="506"/>
      <c r="CR27" s="506"/>
      <c r="CS27" s="507"/>
      <c r="CT27" s="389"/>
      <c r="CU27" s="390"/>
      <c r="CV27" s="390"/>
      <c r="CW27" s="390"/>
      <c r="CX27" s="390"/>
      <c r="CY27" s="390"/>
      <c r="CZ27" s="390"/>
      <c r="DA27" s="391"/>
      <c r="DB27" s="389"/>
      <c r="DC27" s="390"/>
      <c r="DD27" s="390"/>
      <c r="DE27" s="390"/>
      <c r="DF27" s="390"/>
      <c r="DG27" s="390"/>
      <c r="DH27" s="390"/>
      <c r="DI27" s="391"/>
    </row>
    <row r="28" spans="1:113" ht="18.75" customHeight="1" x14ac:dyDescent="0.2">
      <c r="A28" s="173"/>
      <c r="B28" s="563"/>
      <c r="C28" s="539"/>
      <c r="D28" s="540"/>
      <c r="E28" s="442" t="s">
        <v>174</v>
      </c>
      <c r="F28" s="422"/>
      <c r="G28" s="422"/>
      <c r="H28" s="422"/>
      <c r="I28" s="422"/>
      <c r="J28" s="422"/>
      <c r="K28" s="423"/>
      <c r="L28" s="443">
        <v>1</v>
      </c>
      <c r="M28" s="444"/>
      <c r="N28" s="444"/>
      <c r="O28" s="444"/>
      <c r="P28" s="486"/>
      <c r="Q28" s="443">
        <v>2430</v>
      </c>
      <c r="R28" s="444"/>
      <c r="S28" s="444"/>
      <c r="T28" s="444"/>
      <c r="U28" s="444"/>
      <c r="V28" s="486"/>
      <c r="W28" s="538"/>
      <c r="X28" s="539"/>
      <c r="Y28" s="540"/>
      <c r="Z28" s="442" t="s">
        <v>175</v>
      </c>
      <c r="AA28" s="422"/>
      <c r="AB28" s="422"/>
      <c r="AC28" s="422"/>
      <c r="AD28" s="422"/>
      <c r="AE28" s="422"/>
      <c r="AF28" s="422"/>
      <c r="AG28" s="423"/>
      <c r="AH28" s="443" t="s">
        <v>121</v>
      </c>
      <c r="AI28" s="444"/>
      <c r="AJ28" s="444"/>
      <c r="AK28" s="444"/>
      <c r="AL28" s="486"/>
      <c r="AM28" s="443" t="s">
        <v>121</v>
      </c>
      <c r="AN28" s="444"/>
      <c r="AO28" s="444"/>
      <c r="AP28" s="444"/>
      <c r="AQ28" s="444"/>
      <c r="AR28" s="486"/>
      <c r="AS28" s="443" t="s">
        <v>121</v>
      </c>
      <c r="AT28" s="444"/>
      <c r="AU28" s="444"/>
      <c r="AV28" s="444"/>
      <c r="AW28" s="444"/>
      <c r="AX28" s="445"/>
      <c r="AY28" s="546" t="s">
        <v>176</v>
      </c>
      <c r="AZ28" s="547"/>
      <c r="BA28" s="547"/>
      <c r="BB28" s="548"/>
      <c r="BC28" s="352" t="s">
        <v>46</v>
      </c>
      <c r="BD28" s="353"/>
      <c r="BE28" s="353"/>
      <c r="BF28" s="353"/>
      <c r="BG28" s="353"/>
      <c r="BH28" s="353"/>
      <c r="BI28" s="353"/>
      <c r="BJ28" s="353"/>
      <c r="BK28" s="353"/>
      <c r="BL28" s="353"/>
      <c r="BM28" s="354"/>
      <c r="BN28" s="355">
        <v>2197814</v>
      </c>
      <c r="BO28" s="356"/>
      <c r="BP28" s="356"/>
      <c r="BQ28" s="356"/>
      <c r="BR28" s="356"/>
      <c r="BS28" s="356"/>
      <c r="BT28" s="356"/>
      <c r="BU28" s="357"/>
      <c r="BV28" s="355">
        <v>2224979</v>
      </c>
      <c r="BW28" s="356"/>
      <c r="BX28" s="356"/>
      <c r="BY28" s="356"/>
      <c r="BZ28" s="356"/>
      <c r="CA28" s="356"/>
      <c r="CB28" s="356"/>
      <c r="CC28" s="357"/>
      <c r="CD28" s="186"/>
      <c r="CE28" s="506"/>
      <c r="CF28" s="506"/>
      <c r="CG28" s="506"/>
      <c r="CH28" s="506"/>
      <c r="CI28" s="506"/>
      <c r="CJ28" s="506"/>
      <c r="CK28" s="506"/>
      <c r="CL28" s="506"/>
      <c r="CM28" s="506"/>
      <c r="CN28" s="506"/>
      <c r="CO28" s="506"/>
      <c r="CP28" s="506"/>
      <c r="CQ28" s="506"/>
      <c r="CR28" s="506"/>
      <c r="CS28" s="507"/>
      <c r="CT28" s="389"/>
      <c r="CU28" s="390"/>
      <c r="CV28" s="390"/>
      <c r="CW28" s="390"/>
      <c r="CX28" s="390"/>
      <c r="CY28" s="390"/>
      <c r="CZ28" s="390"/>
      <c r="DA28" s="391"/>
      <c r="DB28" s="389"/>
      <c r="DC28" s="390"/>
      <c r="DD28" s="390"/>
      <c r="DE28" s="390"/>
      <c r="DF28" s="390"/>
      <c r="DG28" s="390"/>
      <c r="DH28" s="390"/>
      <c r="DI28" s="391"/>
    </row>
    <row r="29" spans="1:113" ht="18.75" customHeight="1" x14ac:dyDescent="0.2">
      <c r="A29" s="173"/>
      <c r="B29" s="563"/>
      <c r="C29" s="539"/>
      <c r="D29" s="540"/>
      <c r="E29" s="442" t="s">
        <v>177</v>
      </c>
      <c r="F29" s="422"/>
      <c r="G29" s="422"/>
      <c r="H29" s="422"/>
      <c r="I29" s="422"/>
      <c r="J29" s="422"/>
      <c r="K29" s="423"/>
      <c r="L29" s="443">
        <v>12</v>
      </c>
      <c r="M29" s="444"/>
      <c r="N29" s="444"/>
      <c r="O29" s="444"/>
      <c r="P29" s="486"/>
      <c r="Q29" s="443">
        <v>2200</v>
      </c>
      <c r="R29" s="444"/>
      <c r="S29" s="444"/>
      <c r="T29" s="444"/>
      <c r="U29" s="444"/>
      <c r="V29" s="486"/>
      <c r="W29" s="541"/>
      <c r="X29" s="542"/>
      <c r="Y29" s="543"/>
      <c r="Z29" s="442" t="s">
        <v>178</v>
      </c>
      <c r="AA29" s="422"/>
      <c r="AB29" s="422"/>
      <c r="AC29" s="422"/>
      <c r="AD29" s="422"/>
      <c r="AE29" s="422"/>
      <c r="AF29" s="422"/>
      <c r="AG29" s="423"/>
      <c r="AH29" s="443">
        <v>172</v>
      </c>
      <c r="AI29" s="444"/>
      <c r="AJ29" s="444"/>
      <c r="AK29" s="444"/>
      <c r="AL29" s="486"/>
      <c r="AM29" s="443">
        <v>490672</v>
      </c>
      <c r="AN29" s="444"/>
      <c r="AO29" s="444"/>
      <c r="AP29" s="444"/>
      <c r="AQ29" s="444"/>
      <c r="AR29" s="486"/>
      <c r="AS29" s="443">
        <v>2853</v>
      </c>
      <c r="AT29" s="444"/>
      <c r="AU29" s="444"/>
      <c r="AV29" s="444"/>
      <c r="AW29" s="444"/>
      <c r="AX29" s="445"/>
      <c r="AY29" s="549"/>
      <c r="AZ29" s="550"/>
      <c r="BA29" s="550"/>
      <c r="BB29" s="551"/>
      <c r="BC29" s="426" t="s">
        <v>179</v>
      </c>
      <c r="BD29" s="427"/>
      <c r="BE29" s="427"/>
      <c r="BF29" s="427"/>
      <c r="BG29" s="427"/>
      <c r="BH29" s="427"/>
      <c r="BI29" s="427"/>
      <c r="BJ29" s="427"/>
      <c r="BK29" s="427"/>
      <c r="BL29" s="427"/>
      <c r="BM29" s="428"/>
      <c r="BN29" s="392">
        <v>356158</v>
      </c>
      <c r="BO29" s="393"/>
      <c r="BP29" s="393"/>
      <c r="BQ29" s="393"/>
      <c r="BR29" s="393"/>
      <c r="BS29" s="393"/>
      <c r="BT29" s="393"/>
      <c r="BU29" s="394"/>
      <c r="BV29" s="392">
        <v>356150</v>
      </c>
      <c r="BW29" s="393"/>
      <c r="BX29" s="393"/>
      <c r="BY29" s="393"/>
      <c r="BZ29" s="393"/>
      <c r="CA29" s="393"/>
      <c r="CB29" s="393"/>
      <c r="CC29" s="394"/>
      <c r="CD29" s="188"/>
      <c r="CE29" s="506"/>
      <c r="CF29" s="506"/>
      <c r="CG29" s="506"/>
      <c r="CH29" s="506"/>
      <c r="CI29" s="506"/>
      <c r="CJ29" s="506"/>
      <c r="CK29" s="506"/>
      <c r="CL29" s="506"/>
      <c r="CM29" s="506"/>
      <c r="CN29" s="506"/>
      <c r="CO29" s="506"/>
      <c r="CP29" s="506"/>
      <c r="CQ29" s="506"/>
      <c r="CR29" s="506"/>
      <c r="CS29" s="507"/>
      <c r="CT29" s="389"/>
      <c r="CU29" s="390"/>
      <c r="CV29" s="390"/>
      <c r="CW29" s="390"/>
      <c r="CX29" s="390"/>
      <c r="CY29" s="390"/>
      <c r="CZ29" s="390"/>
      <c r="DA29" s="391"/>
      <c r="DB29" s="389"/>
      <c r="DC29" s="390"/>
      <c r="DD29" s="390"/>
      <c r="DE29" s="390"/>
      <c r="DF29" s="390"/>
      <c r="DG29" s="390"/>
      <c r="DH29" s="390"/>
      <c r="DI29" s="391"/>
    </row>
    <row r="30" spans="1:113" ht="18.75" customHeight="1" thickBot="1" x14ac:dyDescent="0.25">
      <c r="A30" s="173"/>
      <c r="B30" s="564"/>
      <c r="C30" s="565"/>
      <c r="D30" s="566"/>
      <c r="E30" s="446"/>
      <c r="F30" s="447"/>
      <c r="G30" s="447"/>
      <c r="H30" s="447"/>
      <c r="I30" s="447"/>
      <c r="J30" s="447"/>
      <c r="K30" s="448"/>
      <c r="L30" s="556"/>
      <c r="M30" s="557"/>
      <c r="N30" s="557"/>
      <c r="O30" s="557"/>
      <c r="P30" s="558"/>
      <c r="Q30" s="556"/>
      <c r="R30" s="557"/>
      <c r="S30" s="557"/>
      <c r="T30" s="557"/>
      <c r="U30" s="557"/>
      <c r="V30" s="558"/>
      <c r="W30" s="559" t="s">
        <v>180</v>
      </c>
      <c r="X30" s="560"/>
      <c r="Y30" s="560"/>
      <c r="Z30" s="560"/>
      <c r="AA30" s="560"/>
      <c r="AB30" s="560"/>
      <c r="AC30" s="560"/>
      <c r="AD30" s="560"/>
      <c r="AE30" s="560"/>
      <c r="AF30" s="560"/>
      <c r="AG30" s="561"/>
      <c r="AH30" s="519">
        <v>100</v>
      </c>
      <c r="AI30" s="520"/>
      <c r="AJ30" s="520"/>
      <c r="AK30" s="520"/>
      <c r="AL30" s="520"/>
      <c r="AM30" s="520"/>
      <c r="AN30" s="520"/>
      <c r="AO30" s="520"/>
      <c r="AP30" s="520"/>
      <c r="AQ30" s="520"/>
      <c r="AR30" s="520"/>
      <c r="AS30" s="520"/>
      <c r="AT30" s="520"/>
      <c r="AU30" s="520"/>
      <c r="AV30" s="520"/>
      <c r="AW30" s="520"/>
      <c r="AX30" s="522"/>
      <c r="AY30" s="552"/>
      <c r="AZ30" s="553"/>
      <c r="BA30" s="553"/>
      <c r="BB30" s="554"/>
      <c r="BC30" s="508" t="s">
        <v>48</v>
      </c>
      <c r="BD30" s="509"/>
      <c r="BE30" s="509"/>
      <c r="BF30" s="509"/>
      <c r="BG30" s="509"/>
      <c r="BH30" s="509"/>
      <c r="BI30" s="509"/>
      <c r="BJ30" s="509"/>
      <c r="BK30" s="509"/>
      <c r="BL30" s="509"/>
      <c r="BM30" s="510"/>
      <c r="BN30" s="511">
        <v>873595</v>
      </c>
      <c r="BO30" s="512"/>
      <c r="BP30" s="512"/>
      <c r="BQ30" s="512"/>
      <c r="BR30" s="512"/>
      <c r="BS30" s="512"/>
      <c r="BT30" s="512"/>
      <c r="BU30" s="513"/>
      <c r="BV30" s="511">
        <v>803939</v>
      </c>
      <c r="BW30" s="512"/>
      <c r="BX30" s="512"/>
      <c r="BY30" s="512"/>
      <c r="BZ30" s="512"/>
      <c r="CA30" s="512"/>
      <c r="CB30" s="512"/>
      <c r="CC30" s="513"/>
      <c r="CD30" s="189"/>
      <c r="CE30" s="190"/>
      <c r="CF30" s="190"/>
      <c r="CG30" s="190"/>
      <c r="CH30" s="190"/>
      <c r="CI30" s="190"/>
      <c r="CJ30" s="190"/>
      <c r="CK30" s="190"/>
      <c r="CL30" s="190"/>
      <c r="CM30" s="190"/>
      <c r="CN30" s="190"/>
      <c r="CO30" s="190"/>
      <c r="CP30" s="190"/>
      <c r="CQ30" s="190"/>
      <c r="CR30" s="190"/>
      <c r="CS30" s="191"/>
      <c r="CT30" s="192"/>
      <c r="CU30" s="193"/>
      <c r="CV30" s="193"/>
      <c r="CW30" s="193"/>
      <c r="CX30" s="193"/>
      <c r="CY30" s="193"/>
      <c r="CZ30" s="193"/>
      <c r="DA30" s="194"/>
      <c r="DB30" s="192"/>
      <c r="DC30" s="193"/>
      <c r="DD30" s="193"/>
      <c r="DE30" s="193"/>
      <c r="DF30" s="193"/>
      <c r="DG30" s="193"/>
      <c r="DH30" s="193"/>
      <c r="DI30" s="194"/>
    </row>
    <row r="31" spans="1:113" ht="13.5" customHeight="1" x14ac:dyDescent="0.2">
      <c r="A31" s="173"/>
      <c r="B31" s="195"/>
      <c r="DI31" s="196"/>
    </row>
    <row r="32" spans="1:113" ht="13.5" customHeight="1" x14ac:dyDescent="0.2">
      <c r="A32" s="173"/>
      <c r="B32" s="197"/>
      <c r="C32" s="555" t="s">
        <v>181</v>
      </c>
      <c r="D32" s="555"/>
      <c r="E32" s="555"/>
      <c r="F32" s="555"/>
      <c r="G32" s="555"/>
      <c r="H32" s="555"/>
      <c r="I32" s="555"/>
      <c r="J32" s="555"/>
      <c r="K32" s="555"/>
      <c r="L32" s="555"/>
      <c r="M32" s="555"/>
      <c r="N32" s="555"/>
      <c r="O32" s="555"/>
      <c r="P32" s="555"/>
      <c r="Q32" s="555"/>
      <c r="R32" s="555"/>
      <c r="S32" s="555"/>
      <c r="U32" s="396" t="s">
        <v>182</v>
      </c>
      <c r="V32" s="396"/>
      <c r="W32" s="396"/>
      <c r="X32" s="396"/>
      <c r="Y32" s="396"/>
      <c r="Z32" s="396"/>
      <c r="AA32" s="396"/>
      <c r="AB32" s="396"/>
      <c r="AC32" s="396"/>
      <c r="AD32" s="396"/>
      <c r="AE32" s="396"/>
      <c r="AF32" s="396"/>
      <c r="AG32" s="396"/>
      <c r="AH32" s="396"/>
      <c r="AI32" s="396"/>
      <c r="AJ32" s="396"/>
      <c r="AK32" s="396"/>
      <c r="AM32" s="396" t="s">
        <v>183</v>
      </c>
      <c r="AN32" s="396"/>
      <c r="AO32" s="396"/>
      <c r="AP32" s="396"/>
      <c r="AQ32" s="396"/>
      <c r="AR32" s="396"/>
      <c r="AS32" s="396"/>
      <c r="AT32" s="396"/>
      <c r="AU32" s="396"/>
      <c r="AV32" s="396"/>
      <c r="AW32" s="396"/>
      <c r="AX32" s="396"/>
      <c r="AY32" s="396"/>
      <c r="AZ32" s="396"/>
      <c r="BA32" s="396"/>
      <c r="BB32" s="396"/>
      <c r="BC32" s="396"/>
      <c r="BE32" s="396" t="s">
        <v>184</v>
      </c>
      <c r="BF32" s="396"/>
      <c r="BG32" s="396"/>
      <c r="BH32" s="396"/>
      <c r="BI32" s="396"/>
      <c r="BJ32" s="396"/>
      <c r="BK32" s="396"/>
      <c r="BL32" s="396"/>
      <c r="BM32" s="396"/>
      <c r="BN32" s="396"/>
      <c r="BO32" s="396"/>
      <c r="BP32" s="396"/>
      <c r="BQ32" s="396"/>
      <c r="BR32" s="396"/>
      <c r="BS32" s="396"/>
      <c r="BT32" s="396"/>
      <c r="BU32" s="396"/>
      <c r="BW32" s="396" t="s">
        <v>185</v>
      </c>
      <c r="BX32" s="396"/>
      <c r="BY32" s="396"/>
      <c r="BZ32" s="396"/>
      <c r="CA32" s="396"/>
      <c r="CB32" s="396"/>
      <c r="CC32" s="396"/>
      <c r="CD32" s="396"/>
      <c r="CE32" s="396"/>
      <c r="CF32" s="396"/>
      <c r="CG32" s="396"/>
      <c r="CH32" s="396"/>
      <c r="CI32" s="396"/>
      <c r="CJ32" s="396"/>
      <c r="CK32" s="396"/>
      <c r="CL32" s="396"/>
      <c r="CM32" s="396"/>
      <c r="CO32" s="396" t="s">
        <v>186</v>
      </c>
      <c r="CP32" s="396"/>
      <c r="CQ32" s="396"/>
      <c r="CR32" s="396"/>
      <c r="CS32" s="396"/>
      <c r="CT32" s="396"/>
      <c r="CU32" s="396"/>
      <c r="CV32" s="396"/>
      <c r="CW32" s="396"/>
      <c r="CX32" s="396"/>
      <c r="CY32" s="396"/>
      <c r="CZ32" s="396"/>
      <c r="DA32" s="396"/>
      <c r="DB32" s="396"/>
      <c r="DC32" s="396"/>
      <c r="DD32" s="396"/>
      <c r="DE32" s="396"/>
      <c r="DI32" s="196"/>
    </row>
    <row r="33" spans="1:113" ht="13.5" customHeight="1" x14ac:dyDescent="0.2">
      <c r="A33" s="173"/>
      <c r="B33" s="197"/>
      <c r="C33" s="416" t="s">
        <v>187</v>
      </c>
      <c r="D33" s="416"/>
      <c r="E33" s="381" t="s">
        <v>188</v>
      </c>
      <c r="F33" s="381"/>
      <c r="G33" s="381"/>
      <c r="H33" s="381"/>
      <c r="I33" s="381"/>
      <c r="J33" s="381"/>
      <c r="K33" s="381"/>
      <c r="L33" s="381"/>
      <c r="M33" s="381"/>
      <c r="N33" s="381"/>
      <c r="O33" s="381"/>
      <c r="P33" s="381"/>
      <c r="Q33" s="381"/>
      <c r="R33" s="381"/>
      <c r="S33" s="381"/>
      <c r="T33" s="198"/>
      <c r="U33" s="416" t="s">
        <v>187</v>
      </c>
      <c r="V33" s="416"/>
      <c r="W33" s="381" t="s">
        <v>188</v>
      </c>
      <c r="X33" s="381"/>
      <c r="Y33" s="381"/>
      <c r="Z33" s="381"/>
      <c r="AA33" s="381"/>
      <c r="AB33" s="381"/>
      <c r="AC33" s="381"/>
      <c r="AD33" s="381"/>
      <c r="AE33" s="381"/>
      <c r="AF33" s="381"/>
      <c r="AG33" s="381"/>
      <c r="AH33" s="381"/>
      <c r="AI33" s="381"/>
      <c r="AJ33" s="381"/>
      <c r="AK33" s="381"/>
      <c r="AL33" s="198"/>
      <c r="AM33" s="416" t="s">
        <v>187</v>
      </c>
      <c r="AN33" s="416"/>
      <c r="AO33" s="381" t="s">
        <v>188</v>
      </c>
      <c r="AP33" s="381"/>
      <c r="AQ33" s="381"/>
      <c r="AR33" s="381"/>
      <c r="AS33" s="381"/>
      <c r="AT33" s="381"/>
      <c r="AU33" s="381"/>
      <c r="AV33" s="381"/>
      <c r="AW33" s="381"/>
      <c r="AX33" s="381"/>
      <c r="AY33" s="381"/>
      <c r="AZ33" s="381"/>
      <c r="BA33" s="381"/>
      <c r="BB33" s="381"/>
      <c r="BC33" s="381"/>
      <c r="BD33" s="199"/>
      <c r="BE33" s="381" t="s">
        <v>189</v>
      </c>
      <c r="BF33" s="381"/>
      <c r="BG33" s="381" t="s">
        <v>190</v>
      </c>
      <c r="BH33" s="381"/>
      <c r="BI33" s="381"/>
      <c r="BJ33" s="381"/>
      <c r="BK33" s="381"/>
      <c r="BL33" s="381"/>
      <c r="BM33" s="381"/>
      <c r="BN33" s="381"/>
      <c r="BO33" s="381"/>
      <c r="BP33" s="381"/>
      <c r="BQ33" s="381"/>
      <c r="BR33" s="381"/>
      <c r="BS33" s="381"/>
      <c r="BT33" s="381"/>
      <c r="BU33" s="381"/>
      <c r="BV33" s="199"/>
      <c r="BW33" s="416" t="s">
        <v>189</v>
      </c>
      <c r="BX33" s="416"/>
      <c r="BY33" s="381" t="s">
        <v>191</v>
      </c>
      <c r="BZ33" s="381"/>
      <c r="CA33" s="381"/>
      <c r="CB33" s="381"/>
      <c r="CC33" s="381"/>
      <c r="CD33" s="381"/>
      <c r="CE33" s="381"/>
      <c r="CF33" s="381"/>
      <c r="CG33" s="381"/>
      <c r="CH33" s="381"/>
      <c r="CI33" s="381"/>
      <c r="CJ33" s="381"/>
      <c r="CK33" s="381"/>
      <c r="CL33" s="381"/>
      <c r="CM33" s="381"/>
      <c r="CN33" s="198"/>
      <c r="CO33" s="416" t="s">
        <v>187</v>
      </c>
      <c r="CP33" s="416"/>
      <c r="CQ33" s="381" t="s">
        <v>192</v>
      </c>
      <c r="CR33" s="381"/>
      <c r="CS33" s="381"/>
      <c r="CT33" s="381"/>
      <c r="CU33" s="381"/>
      <c r="CV33" s="381"/>
      <c r="CW33" s="381"/>
      <c r="CX33" s="381"/>
      <c r="CY33" s="381"/>
      <c r="CZ33" s="381"/>
      <c r="DA33" s="381"/>
      <c r="DB33" s="381"/>
      <c r="DC33" s="381"/>
      <c r="DD33" s="381"/>
      <c r="DE33" s="381"/>
      <c r="DF33" s="198"/>
      <c r="DG33" s="581" t="s">
        <v>193</v>
      </c>
      <c r="DH33" s="581"/>
      <c r="DI33" s="200"/>
    </row>
    <row r="34" spans="1:113" ht="32.25" customHeight="1" x14ac:dyDescent="0.2">
      <c r="A34" s="173"/>
      <c r="B34" s="197"/>
      <c r="C34" s="582">
        <f>IF(E34="","",1)</f>
        <v>1</v>
      </c>
      <c r="D34" s="582"/>
      <c r="E34" s="583" t="str">
        <f>IF('各会計、関係団体の財政状況及び健全化判断比率'!B7="","",'各会計、関係団体の財政状況及び健全化判断比率'!B7)</f>
        <v>一般会計</v>
      </c>
      <c r="F34" s="583"/>
      <c r="G34" s="583"/>
      <c r="H34" s="583"/>
      <c r="I34" s="583"/>
      <c r="J34" s="583"/>
      <c r="K34" s="583"/>
      <c r="L34" s="583"/>
      <c r="M34" s="583"/>
      <c r="N34" s="583"/>
      <c r="O34" s="583"/>
      <c r="P34" s="583"/>
      <c r="Q34" s="583"/>
      <c r="R34" s="583"/>
      <c r="S34" s="583"/>
      <c r="T34" s="173"/>
      <c r="U34" s="582">
        <f>IF(W34="","",MAX(C34:D43)+1)</f>
        <v>3</v>
      </c>
      <c r="V34" s="582"/>
      <c r="W34" s="583" t="str">
        <f>IF('各会計、関係団体の財政状況及び健全化判断比率'!B28="","",'各会計、関係団体の財政状況及び健全化判断比率'!B28)</f>
        <v>国民健康保険事業特別会計</v>
      </c>
      <c r="X34" s="583"/>
      <c r="Y34" s="583"/>
      <c r="Z34" s="583"/>
      <c r="AA34" s="583"/>
      <c r="AB34" s="583"/>
      <c r="AC34" s="583"/>
      <c r="AD34" s="583"/>
      <c r="AE34" s="583"/>
      <c r="AF34" s="583"/>
      <c r="AG34" s="583"/>
      <c r="AH34" s="583"/>
      <c r="AI34" s="583"/>
      <c r="AJ34" s="583"/>
      <c r="AK34" s="583"/>
      <c r="AL34" s="173"/>
      <c r="AM34" s="582">
        <f>IF(AO34="","",MAX(C34:D43,U34:V43)+1)</f>
        <v>6</v>
      </c>
      <c r="AN34" s="582"/>
      <c r="AO34" s="583" t="str">
        <f>IF('各会計、関係団体の財政状況及び健全化判断比率'!B31="","",'各会計、関係団体の財政状況及び健全化判断比率'!B31)</f>
        <v>水道事業会計</v>
      </c>
      <c r="AP34" s="583"/>
      <c r="AQ34" s="583"/>
      <c r="AR34" s="583"/>
      <c r="AS34" s="583"/>
      <c r="AT34" s="583"/>
      <c r="AU34" s="583"/>
      <c r="AV34" s="583"/>
      <c r="AW34" s="583"/>
      <c r="AX34" s="583"/>
      <c r="AY34" s="583"/>
      <c r="AZ34" s="583"/>
      <c r="BA34" s="583"/>
      <c r="BB34" s="583"/>
      <c r="BC34" s="583"/>
      <c r="BD34" s="173"/>
      <c r="BE34" s="582" t="str">
        <f>IF(BG34="","",MAX(C34:D43,U34:V43,AM34:AN43)+1)</f>
        <v/>
      </c>
      <c r="BF34" s="582"/>
      <c r="BG34" s="583"/>
      <c r="BH34" s="583"/>
      <c r="BI34" s="583"/>
      <c r="BJ34" s="583"/>
      <c r="BK34" s="583"/>
      <c r="BL34" s="583"/>
      <c r="BM34" s="583"/>
      <c r="BN34" s="583"/>
      <c r="BO34" s="583"/>
      <c r="BP34" s="583"/>
      <c r="BQ34" s="583"/>
      <c r="BR34" s="583"/>
      <c r="BS34" s="583"/>
      <c r="BT34" s="583"/>
      <c r="BU34" s="583"/>
      <c r="BV34" s="173"/>
      <c r="BW34" s="582">
        <f>IF(BY34="","",MAX(C34:D43,U34:V43,AM34:AN43,BE34:BF43)+1)</f>
        <v>9</v>
      </c>
      <c r="BX34" s="582"/>
      <c r="BY34" s="583" t="str">
        <f>IF('各会計、関係団体の財政状況及び健全化判断比率'!B68="","",'各会計、関係団体の財政状況及び健全化判断比率'!B68)</f>
        <v>千葉県市町村総合事務組合（一般会計）</v>
      </c>
      <c r="BZ34" s="583"/>
      <c r="CA34" s="583"/>
      <c r="CB34" s="583"/>
      <c r="CC34" s="583"/>
      <c r="CD34" s="583"/>
      <c r="CE34" s="583"/>
      <c r="CF34" s="583"/>
      <c r="CG34" s="583"/>
      <c r="CH34" s="583"/>
      <c r="CI34" s="583"/>
      <c r="CJ34" s="583"/>
      <c r="CK34" s="583"/>
      <c r="CL34" s="583"/>
      <c r="CM34" s="583"/>
      <c r="CN34" s="173"/>
      <c r="CO34" s="582">
        <f>IF(CQ34="","",MAX(C34:D43,U34:V43,AM34:AN43,BE34:BF43,BW34:BX43)+1)</f>
        <v>18</v>
      </c>
      <c r="CP34" s="582"/>
      <c r="CQ34" s="583" t="str">
        <f>IF('各会計、関係団体の財政状況及び健全化判断比率'!BS7="","",'各会計、関係団体の財政状況及び健全化判断比率'!BS7)</f>
        <v>多古</v>
      </c>
      <c r="CR34" s="583"/>
      <c r="CS34" s="583"/>
      <c r="CT34" s="583"/>
      <c r="CU34" s="583"/>
      <c r="CV34" s="583"/>
      <c r="CW34" s="583"/>
      <c r="CX34" s="583"/>
      <c r="CY34" s="583"/>
      <c r="CZ34" s="583"/>
      <c r="DA34" s="583"/>
      <c r="DB34" s="583"/>
      <c r="DC34" s="583"/>
      <c r="DD34" s="583"/>
      <c r="DE34" s="583"/>
      <c r="DG34" s="584" t="str">
        <f>IF('各会計、関係団体の財政状況及び健全化判断比率'!BR7="","",'各会計、関係団体の財政状況及び健全化判断比率'!BR7)</f>
        <v/>
      </c>
      <c r="DH34" s="584"/>
      <c r="DI34" s="200"/>
    </row>
    <row r="35" spans="1:113" ht="32.25" customHeight="1" x14ac:dyDescent="0.2">
      <c r="A35" s="173"/>
      <c r="B35" s="197"/>
      <c r="C35" s="582">
        <f>IF(E35="","",C34+1)</f>
        <v>2</v>
      </c>
      <c r="D35" s="582"/>
      <c r="E35" s="583" t="str">
        <f>IF('各会計、関係団体の財政状況及び健全化判断比率'!B8="","",'各会計、関係団体の財政状況及び健全化判断比率'!B8)</f>
        <v>学校給食センター事業特別会計</v>
      </c>
      <c r="F35" s="583"/>
      <c r="G35" s="583"/>
      <c r="H35" s="583"/>
      <c r="I35" s="583"/>
      <c r="J35" s="583"/>
      <c r="K35" s="583"/>
      <c r="L35" s="583"/>
      <c r="M35" s="583"/>
      <c r="N35" s="583"/>
      <c r="O35" s="583"/>
      <c r="P35" s="583"/>
      <c r="Q35" s="583"/>
      <c r="R35" s="583"/>
      <c r="S35" s="583"/>
      <c r="T35" s="173"/>
      <c r="U35" s="582">
        <f>IF(W35="","",U34+1)</f>
        <v>4</v>
      </c>
      <c r="V35" s="582"/>
      <c r="W35" s="583" t="str">
        <f>IF('各会計、関係団体の財政状況及び健全化判断比率'!B29="","",'各会計、関係団体の財政状況及び健全化判断比率'!B29)</f>
        <v>介護保険事業特別会計</v>
      </c>
      <c r="X35" s="583"/>
      <c r="Y35" s="583"/>
      <c r="Z35" s="583"/>
      <c r="AA35" s="583"/>
      <c r="AB35" s="583"/>
      <c r="AC35" s="583"/>
      <c r="AD35" s="583"/>
      <c r="AE35" s="583"/>
      <c r="AF35" s="583"/>
      <c r="AG35" s="583"/>
      <c r="AH35" s="583"/>
      <c r="AI35" s="583"/>
      <c r="AJ35" s="583"/>
      <c r="AK35" s="583"/>
      <c r="AL35" s="173"/>
      <c r="AM35" s="582">
        <f t="shared" ref="AM35:AM43" si="0">IF(AO35="","",AM34+1)</f>
        <v>7</v>
      </c>
      <c r="AN35" s="582"/>
      <c r="AO35" s="583" t="str">
        <f>IF('各会計、関係団体の財政状況及び健全化判断比率'!B32="","",'各会計、関係団体の財政状況及び健全化判断比率'!B32)</f>
        <v>国保多古中央病院事業会計</v>
      </c>
      <c r="AP35" s="583"/>
      <c r="AQ35" s="583"/>
      <c r="AR35" s="583"/>
      <c r="AS35" s="583"/>
      <c r="AT35" s="583"/>
      <c r="AU35" s="583"/>
      <c r="AV35" s="583"/>
      <c r="AW35" s="583"/>
      <c r="AX35" s="583"/>
      <c r="AY35" s="583"/>
      <c r="AZ35" s="583"/>
      <c r="BA35" s="583"/>
      <c r="BB35" s="583"/>
      <c r="BC35" s="583"/>
      <c r="BD35" s="173"/>
      <c r="BE35" s="582" t="str">
        <f t="shared" ref="BE35:BE43" si="1">IF(BG35="","",BE34+1)</f>
        <v/>
      </c>
      <c r="BF35" s="582"/>
      <c r="BG35" s="583"/>
      <c r="BH35" s="583"/>
      <c r="BI35" s="583"/>
      <c r="BJ35" s="583"/>
      <c r="BK35" s="583"/>
      <c r="BL35" s="583"/>
      <c r="BM35" s="583"/>
      <c r="BN35" s="583"/>
      <c r="BO35" s="583"/>
      <c r="BP35" s="583"/>
      <c r="BQ35" s="583"/>
      <c r="BR35" s="583"/>
      <c r="BS35" s="583"/>
      <c r="BT35" s="583"/>
      <c r="BU35" s="583"/>
      <c r="BV35" s="173"/>
      <c r="BW35" s="582">
        <f t="shared" ref="BW35:BW43" si="2">IF(BY35="","",BW34+1)</f>
        <v>10</v>
      </c>
      <c r="BX35" s="582"/>
      <c r="BY35" s="583" t="str">
        <f>IF('各会計、関係団体の財政状況及び健全化判断比率'!B69="","",'各会計、関係団体の財政状況及び健全化判断比率'!B69)</f>
        <v>千葉県市町村総合事務組合（千葉県自治会館管理運営特別会計）</v>
      </c>
      <c r="BZ35" s="583"/>
      <c r="CA35" s="583"/>
      <c r="CB35" s="583"/>
      <c r="CC35" s="583"/>
      <c r="CD35" s="583"/>
      <c r="CE35" s="583"/>
      <c r="CF35" s="583"/>
      <c r="CG35" s="583"/>
      <c r="CH35" s="583"/>
      <c r="CI35" s="583"/>
      <c r="CJ35" s="583"/>
      <c r="CK35" s="583"/>
      <c r="CL35" s="583"/>
      <c r="CM35" s="583"/>
      <c r="CN35" s="173"/>
      <c r="CO35" s="582">
        <f t="shared" ref="CO35:CO43" si="3">IF(CQ35="","",CO34+1)</f>
        <v>19</v>
      </c>
      <c r="CP35" s="582"/>
      <c r="CQ35" s="583" t="str">
        <f>IF('各会計、関係団体の財政状況及び健全化判断比率'!BS8="","",'各会計、関係団体の財政状況及び健全化判断比率'!BS8)</f>
        <v>ティ・ティ・エス</v>
      </c>
      <c r="CR35" s="583"/>
      <c r="CS35" s="583"/>
      <c r="CT35" s="583"/>
      <c r="CU35" s="583"/>
      <c r="CV35" s="583"/>
      <c r="CW35" s="583"/>
      <c r="CX35" s="583"/>
      <c r="CY35" s="583"/>
      <c r="CZ35" s="583"/>
      <c r="DA35" s="583"/>
      <c r="DB35" s="583"/>
      <c r="DC35" s="583"/>
      <c r="DD35" s="583"/>
      <c r="DE35" s="583"/>
      <c r="DG35" s="584" t="str">
        <f>IF('各会計、関係団体の財政状況及び健全化判断比率'!BR8="","",'各会計、関係団体の財政状況及び健全化判断比率'!BR8)</f>
        <v/>
      </c>
      <c r="DH35" s="584"/>
      <c r="DI35" s="200"/>
    </row>
    <row r="36" spans="1:113" ht="32.25" customHeight="1" x14ac:dyDescent="0.2">
      <c r="A36" s="173"/>
      <c r="B36" s="197"/>
      <c r="C36" s="582" t="str">
        <f>IF(E36="","",C35+1)</f>
        <v/>
      </c>
      <c r="D36" s="582"/>
      <c r="E36" s="583" t="str">
        <f>IF('各会計、関係団体の財政状況及び健全化判断比率'!B9="","",'各会計、関係団体の財政状況及び健全化判断比率'!B9)</f>
        <v/>
      </c>
      <c r="F36" s="583"/>
      <c r="G36" s="583"/>
      <c r="H36" s="583"/>
      <c r="I36" s="583"/>
      <c r="J36" s="583"/>
      <c r="K36" s="583"/>
      <c r="L36" s="583"/>
      <c r="M36" s="583"/>
      <c r="N36" s="583"/>
      <c r="O36" s="583"/>
      <c r="P36" s="583"/>
      <c r="Q36" s="583"/>
      <c r="R36" s="583"/>
      <c r="S36" s="583"/>
      <c r="T36" s="173"/>
      <c r="U36" s="582">
        <f t="shared" ref="U36:U43" si="4">IF(W36="","",U35+1)</f>
        <v>5</v>
      </c>
      <c r="V36" s="582"/>
      <c r="W36" s="583" t="str">
        <f>IF('各会計、関係団体の財政状況及び健全化判断比率'!B30="","",'各会計、関係団体の財政状況及び健全化判断比率'!B30)</f>
        <v>後期高齢者医療特別会計</v>
      </c>
      <c r="X36" s="583"/>
      <c r="Y36" s="583"/>
      <c r="Z36" s="583"/>
      <c r="AA36" s="583"/>
      <c r="AB36" s="583"/>
      <c r="AC36" s="583"/>
      <c r="AD36" s="583"/>
      <c r="AE36" s="583"/>
      <c r="AF36" s="583"/>
      <c r="AG36" s="583"/>
      <c r="AH36" s="583"/>
      <c r="AI36" s="583"/>
      <c r="AJ36" s="583"/>
      <c r="AK36" s="583"/>
      <c r="AL36" s="173"/>
      <c r="AM36" s="582">
        <f t="shared" si="0"/>
        <v>8</v>
      </c>
      <c r="AN36" s="582"/>
      <c r="AO36" s="583" t="str">
        <f>IF('各会計、関係団体の財政状況及び健全化判断比率'!B33="","",'各会計、関係団体の財政状況及び健全化判断比率'!B33)</f>
        <v>農業集落排水事業会計</v>
      </c>
      <c r="AP36" s="583"/>
      <c r="AQ36" s="583"/>
      <c r="AR36" s="583"/>
      <c r="AS36" s="583"/>
      <c r="AT36" s="583"/>
      <c r="AU36" s="583"/>
      <c r="AV36" s="583"/>
      <c r="AW36" s="583"/>
      <c r="AX36" s="583"/>
      <c r="AY36" s="583"/>
      <c r="AZ36" s="583"/>
      <c r="BA36" s="583"/>
      <c r="BB36" s="583"/>
      <c r="BC36" s="583"/>
      <c r="BD36" s="173"/>
      <c r="BE36" s="582" t="str">
        <f t="shared" si="1"/>
        <v/>
      </c>
      <c r="BF36" s="582"/>
      <c r="BG36" s="583"/>
      <c r="BH36" s="583"/>
      <c r="BI36" s="583"/>
      <c r="BJ36" s="583"/>
      <c r="BK36" s="583"/>
      <c r="BL36" s="583"/>
      <c r="BM36" s="583"/>
      <c r="BN36" s="583"/>
      <c r="BO36" s="583"/>
      <c r="BP36" s="583"/>
      <c r="BQ36" s="583"/>
      <c r="BR36" s="583"/>
      <c r="BS36" s="583"/>
      <c r="BT36" s="583"/>
      <c r="BU36" s="583"/>
      <c r="BV36" s="173"/>
      <c r="BW36" s="582">
        <f t="shared" si="2"/>
        <v>11</v>
      </c>
      <c r="BX36" s="582"/>
      <c r="BY36" s="583" t="str">
        <f>IF('各会計、関係団体の財政状況及び健全化判断比率'!B70="","",'各会計、関係団体の財政状況及び健全化判断比率'!B70)</f>
        <v>千葉県市町村総合事務組合（千葉県自治研修センター特別会計）</v>
      </c>
      <c r="BZ36" s="583"/>
      <c r="CA36" s="583"/>
      <c r="CB36" s="583"/>
      <c r="CC36" s="583"/>
      <c r="CD36" s="583"/>
      <c r="CE36" s="583"/>
      <c r="CF36" s="583"/>
      <c r="CG36" s="583"/>
      <c r="CH36" s="583"/>
      <c r="CI36" s="583"/>
      <c r="CJ36" s="583"/>
      <c r="CK36" s="583"/>
      <c r="CL36" s="583"/>
      <c r="CM36" s="583"/>
      <c r="CN36" s="173"/>
      <c r="CO36" s="582" t="str">
        <f t="shared" si="3"/>
        <v/>
      </c>
      <c r="CP36" s="582"/>
      <c r="CQ36" s="583" t="str">
        <f>IF('各会計、関係団体の財政状況及び健全化判断比率'!BS9="","",'各会計、関係団体の財政状況及び健全化判断比率'!BS9)</f>
        <v/>
      </c>
      <c r="CR36" s="583"/>
      <c r="CS36" s="583"/>
      <c r="CT36" s="583"/>
      <c r="CU36" s="583"/>
      <c r="CV36" s="583"/>
      <c r="CW36" s="583"/>
      <c r="CX36" s="583"/>
      <c r="CY36" s="583"/>
      <c r="CZ36" s="583"/>
      <c r="DA36" s="583"/>
      <c r="DB36" s="583"/>
      <c r="DC36" s="583"/>
      <c r="DD36" s="583"/>
      <c r="DE36" s="583"/>
      <c r="DG36" s="584" t="str">
        <f>IF('各会計、関係団体の財政状況及び健全化判断比率'!BR9="","",'各会計、関係団体の財政状況及び健全化判断比率'!BR9)</f>
        <v/>
      </c>
      <c r="DH36" s="584"/>
      <c r="DI36" s="200"/>
    </row>
    <row r="37" spans="1:113" ht="32.25" customHeight="1" x14ac:dyDescent="0.2">
      <c r="A37" s="173"/>
      <c r="B37" s="197"/>
      <c r="C37" s="582" t="str">
        <f>IF(E37="","",C36+1)</f>
        <v/>
      </c>
      <c r="D37" s="582"/>
      <c r="E37" s="583" t="str">
        <f>IF('各会計、関係団体の財政状況及び健全化判断比率'!B10="","",'各会計、関係団体の財政状況及び健全化判断比率'!B10)</f>
        <v/>
      </c>
      <c r="F37" s="583"/>
      <c r="G37" s="583"/>
      <c r="H37" s="583"/>
      <c r="I37" s="583"/>
      <c r="J37" s="583"/>
      <c r="K37" s="583"/>
      <c r="L37" s="583"/>
      <c r="M37" s="583"/>
      <c r="N37" s="583"/>
      <c r="O37" s="583"/>
      <c r="P37" s="583"/>
      <c r="Q37" s="583"/>
      <c r="R37" s="583"/>
      <c r="S37" s="583"/>
      <c r="T37" s="173"/>
      <c r="U37" s="582" t="str">
        <f t="shared" si="4"/>
        <v/>
      </c>
      <c r="V37" s="582"/>
      <c r="W37" s="583"/>
      <c r="X37" s="583"/>
      <c r="Y37" s="583"/>
      <c r="Z37" s="583"/>
      <c r="AA37" s="583"/>
      <c r="AB37" s="583"/>
      <c r="AC37" s="583"/>
      <c r="AD37" s="583"/>
      <c r="AE37" s="583"/>
      <c r="AF37" s="583"/>
      <c r="AG37" s="583"/>
      <c r="AH37" s="583"/>
      <c r="AI37" s="583"/>
      <c r="AJ37" s="583"/>
      <c r="AK37" s="583"/>
      <c r="AL37" s="173"/>
      <c r="AM37" s="582" t="str">
        <f t="shared" si="0"/>
        <v/>
      </c>
      <c r="AN37" s="582"/>
      <c r="AO37" s="583"/>
      <c r="AP37" s="583"/>
      <c r="AQ37" s="583"/>
      <c r="AR37" s="583"/>
      <c r="AS37" s="583"/>
      <c r="AT37" s="583"/>
      <c r="AU37" s="583"/>
      <c r="AV37" s="583"/>
      <c r="AW37" s="583"/>
      <c r="AX37" s="583"/>
      <c r="AY37" s="583"/>
      <c r="AZ37" s="583"/>
      <c r="BA37" s="583"/>
      <c r="BB37" s="583"/>
      <c r="BC37" s="583"/>
      <c r="BD37" s="173"/>
      <c r="BE37" s="582" t="str">
        <f t="shared" si="1"/>
        <v/>
      </c>
      <c r="BF37" s="582"/>
      <c r="BG37" s="583"/>
      <c r="BH37" s="583"/>
      <c r="BI37" s="583"/>
      <c r="BJ37" s="583"/>
      <c r="BK37" s="583"/>
      <c r="BL37" s="583"/>
      <c r="BM37" s="583"/>
      <c r="BN37" s="583"/>
      <c r="BO37" s="583"/>
      <c r="BP37" s="583"/>
      <c r="BQ37" s="583"/>
      <c r="BR37" s="583"/>
      <c r="BS37" s="583"/>
      <c r="BT37" s="583"/>
      <c r="BU37" s="583"/>
      <c r="BV37" s="173"/>
      <c r="BW37" s="582">
        <f t="shared" si="2"/>
        <v>12</v>
      </c>
      <c r="BX37" s="582"/>
      <c r="BY37" s="583" t="str">
        <f>IF('各会計、関係団体の財政状況及び健全化判断比率'!B71="","",'各会計、関係団体の財政状況及び健全化判断比率'!B71)</f>
        <v>千葉県市町村総合事務組合（千葉県市町村交通災害共済特別会計）</v>
      </c>
      <c r="BZ37" s="583"/>
      <c r="CA37" s="583"/>
      <c r="CB37" s="583"/>
      <c r="CC37" s="583"/>
      <c r="CD37" s="583"/>
      <c r="CE37" s="583"/>
      <c r="CF37" s="583"/>
      <c r="CG37" s="583"/>
      <c r="CH37" s="583"/>
      <c r="CI37" s="583"/>
      <c r="CJ37" s="583"/>
      <c r="CK37" s="583"/>
      <c r="CL37" s="583"/>
      <c r="CM37" s="583"/>
      <c r="CN37" s="173"/>
      <c r="CO37" s="582" t="str">
        <f t="shared" si="3"/>
        <v/>
      </c>
      <c r="CP37" s="582"/>
      <c r="CQ37" s="583" t="str">
        <f>IF('各会計、関係団体の財政状況及び健全化判断比率'!BS10="","",'各会計、関係団体の財政状況及び健全化判断比率'!BS10)</f>
        <v/>
      </c>
      <c r="CR37" s="583"/>
      <c r="CS37" s="583"/>
      <c r="CT37" s="583"/>
      <c r="CU37" s="583"/>
      <c r="CV37" s="583"/>
      <c r="CW37" s="583"/>
      <c r="CX37" s="583"/>
      <c r="CY37" s="583"/>
      <c r="CZ37" s="583"/>
      <c r="DA37" s="583"/>
      <c r="DB37" s="583"/>
      <c r="DC37" s="583"/>
      <c r="DD37" s="583"/>
      <c r="DE37" s="583"/>
      <c r="DG37" s="584" t="str">
        <f>IF('各会計、関係団体の財政状況及び健全化判断比率'!BR10="","",'各会計、関係団体の財政状況及び健全化判断比率'!BR10)</f>
        <v/>
      </c>
      <c r="DH37" s="584"/>
      <c r="DI37" s="200"/>
    </row>
    <row r="38" spans="1:113" ht="32.25" customHeight="1" x14ac:dyDescent="0.2">
      <c r="A38" s="173"/>
      <c r="B38" s="197"/>
      <c r="C38" s="582" t="str">
        <f t="shared" ref="C38:C43" si="5">IF(E38="","",C37+1)</f>
        <v/>
      </c>
      <c r="D38" s="582"/>
      <c r="E38" s="583" t="str">
        <f>IF('各会計、関係団体の財政状況及び健全化判断比率'!B11="","",'各会計、関係団体の財政状況及び健全化判断比率'!B11)</f>
        <v/>
      </c>
      <c r="F38" s="583"/>
      <c r="G38" s="583"/>
      <c r="H38" s="583"/>
      <c r="I38" s="583"/>
      <c r="J38" s="583"/>
      <c r="K38" s="583"/>
      <c r="L38" s="583"/>
      <c r="M38" s="583"/>
      <c r="N38" s="583"/>
      <c r="O38" s="583"/>
      <c r="P38" s="583"/>
      <c r="Q38" s="583"/>
      <c r="R38" s="583"/>
      <c r="S38" s="583"/>
      <c r="T38" s="173"/>
      <c r="U38" s="582" t="str">
        <f t="shared" si="4"/>
        <v/>
      </c>
      <c r="V38" s="582"/>
      <c r="W38" s="583"/>
      <c r="X38" s="583"/>
      <c r="Y38" s="583"/>
      <c r="Z38" s="583"/>
      <c r="AA38" s="583"/>
      <c r="AB38" s="583"/>
      <c r="AC38" s="583"/>
      <c r="AD38" s="583"/>
      <c r="AE38" s="583"/>
      <c r="AF38" s="583"/>
      <c r="AG38" s="583"/>
      <c r="AH38" s="583"/>
      <c r="AI38" s="583"/>
      <c r="AJ38" s="583"/>
      <c r="AK38" s="583"/>
      <c r="AL38" s="173"/>
      <c r="AM38" s="582" t="str">
        <f t="shared" si="0"/>
        <v/>
      </c>
      <c r="AN38" s="582"/>
      <c r="AO38" s="583"/>
      <c r="AP38" s="583"/>
      <c r="AQ38" s="583"/>
      <c r="AR38" s="583"/>
      <c r="AS38" s="583"/>
      <c r="AT38" s="583"/>
      <c r="AU38" s="583"/>
      <c r="AV38" s="583"/>
      <c r="AW38" s="583"/>
      <c r="AX38" s="583"/>
      <c r="AY38" s="583"/>
      <c r="AZ38" s="583"/>
      <c r="BA38" s="583"/>
      <c r="BB38" s="583"/>
      <c r="BC38" s="583"/>
      <c r="BD38" s="173"/>
      <c r="BE38" s="582" t="str">
        <f t="shared" si="1"/>
        <v/>
      </c>
      <c r="BF38" s="582"/>
      <c r="BG38" s="583"/>
      <c r="BH38" s="583"/>
      <c r="BI38" s="583"/>
      <c r="BJ38" s="583"/>
      <c r="BK38" s="583"/>
      <c r="BL38" s="583"/>
      <c r="BM38" s="583"/>
      <c r="BN38" s="583"/>
      <c r="BO38" s="583"/>
      <c r="BP38" s="583"/>
      <c r="BQ38" s="583"/>
      <c r="BR38" s="583"/>
      <c r="BS38" s="583"/>
      <c r="BT38" s="583"/>
      <c r="BU38" s="583"/>
      <c r="BV38" s="173"/>
      <c r="BW38" s="582">
        <f t="shared" si="2"/>
        <v>13</v>
      </c>
      <c r="BX38" s="582"/>
      <c r="BY38" s="583" t="str">
        <f>IF('各会計、関係団体の財政状況及び健全化判断比率'!B72="","",'各会計、関係団体の財政状況及び健全化判断比率'!B72)</f>
        <v>香取広域市町村圏事務組合</v>
      </c>
      <c r="BZ38" s="583"/>
      <c r="CA38" s="583"/>
      <c r="CB38" s="583"/>
      <c r="CC38" s="583"/>
      <c r="CD38" s="583"/>
      <c r="CE38" s="583"/>
      <c r="CF38" s="583"/>
      <c r="CG38" s="583"/>
      <c r="CH38" s="583"/>
      <c r="CI38" s="583"/>
      <c r="CJ38" s="583"/>
      <c r="CK38" s="583"/>
      <c r="CL38" s="583"/>
      <c r="CM38" s="583"/>
      <c r="CN38" s="173"/>
      <c r="CO38" s="582" t="str">
        <f t="shared" si="3"/>
        <v/>
      </c>
      <c r="CP38" s="582"/>
      <c r="CQ38" s="583" t="str">
        <f>IF('各会計、関係団体の財政状況及び健全化判断比率'!BS11="","",'各会計、関係団体の財政状況及び健全化判断比率'!BS11)</f>
        <v/>
      </c>
      <c r="CR38" s="583"/>
      <c r="CS38" s="583"/>
      <c r="CT38" s="583"/>
      <c r="CU38" s="583"/>
      <c r="CV38" s="583"/>
      <c r="CW38" s="583"/>
      <c r="CX38" s="583"/>
      <c r="CY38" s="583"/>
      <c r="CZ38" s="583"/>
      <c r="DA38" s="583"/>
      <c r="DB38" s="583"/>
      <c r="DC38" s="583"/>
      <c r="DD38" s="583"/>
      <c r="DE38" s="583"/>
      <c r="DG38" s="584" t="str">
        <f>IF('各会計、関係団体の財政状況及び健全化判断比率'!BR11="","",'各会計、関係団体の財政状況及び健全化判断比率'!BR11)</f>
        <v/>
      </c>
      <c r="DH38" s="584"/>
      <c r="DI38" s="200"/>
    </row>
    <row r="39" spans="1:113" ht="32.25" customHeight="1" x14ac:dyDescent="0.2">
      <c r="A39" s="173"/>
      <c r="B39" s="197"/>
      <c r="C39" s="582" t="str">
        <f t="shared" si="5"/>
        <v/>
      </c>
      <c r="D39" s="582"/>
      <c r="E39" s="583" t="str">
        <f>IF('各会計、関係団体の財政状況及び健全化判断比率'!B12="","",'各会計、関係団体の財政状況及び健全化判断比率'!B12)</f>
        <v/>
      </c>
      <c r="F39" s="583"/>
      <c r="G39" s="583"/>
      <c r="H39" s="583"/>
      <c r="I39" s="583"/>
      <c r="J39" s="583"/>
      <c r="K39" s="583"/>
      <c r="L39" s="583"/>
      <c r="M39" s="583"/>
      <c r="N39" s="583"/>
      <c r="O39" s="583"/>
      <c r="P39" s="583"/>
      <c r="Q39" s="583"/>
      <c r="R39" s="583"/>
      <c r="S39" s="583"/>
      <c r="T39" s="173"/>
      <c r="U39" s="582" t="str">
        <f t="shared" si="4"/>
        <v/>
      </c>
      <c r="V39" s="582"/>
      <c r="W39" s="583"/>
      <c r="X39" s="583"/>
      <c r="Y39" s="583"/>
      <c r="Z39" s="583"/>
      <c r="AA39" s="583"/>
      <c r="AB39" s="583"/>
      <c r="AC39" s="583"/>
      <c r="AD39" s="583"/>
      <c r="AE39" s="583"/>
      <c r="AF39" s="583"/>
      <c r="AG39" s="583"/>
      <c r="AH39" s="583"/>
      <c r="AI39" s="583"/>
      <c r="AJ39" s="583"/>
      <c r="AK39" s="583"/>
      <c r="AL39" s="173"/>
      <c r="AM39" s="582" t="str">
        <f t="shared" si="0"/>
        <v/>
      </c>
      <c r="AN39" s="582"/>
      <c r="AO39" s="583"/>
      <c r="AP39" s="583"/>
      <c r="AQ39" s="583"/>
      <c r="AR39" s="583"/>
      <c r="AS39" s="583"/>
      <c r="AT39" s="583"/>
      <c r="AU39" s="583"/>
      <c r="AV39" s="583"/>
      <c r="AW39" s="583"/>
      <c r="AX39" s="583"/>
      <c r="AY39" s="583"/>
      <c r="AZ39" s="583"/>
      <c r="BA39" s="583"/>
      <c r="BB39" s="583"/>
      <c r="BC39" s="583"/>
      <c r="BD39" s="173"/>
      <c r="BE39" s="582" t="str">
        <f t="shared" si="1"/>
        <v/>
      </c>
      <c r="BF39" s="582"/>
      <c r="BG39" s="583"/>
      <c r="BH39" s="583"/>
      <c r="BI39" s="583"/>
      <c r="BJ39" s="583"/>
      <c r="BK39" s="583"/>
      <c r="BL39" s="583"/>
      <c r="BM39" s="583"/>
      <c r="BN39" s="583"/>
      <c r="BO39" s="583"/>
      <c r="BP39" s="583"/>
      <c r="BQ39" s="583"/>
      <c r="BR39" s="583"/>
      <c r="BS39" s="583"/>
      <c r="BT39" s="583"/>
      <c r="BU39" s="583"/>
      <c r="BV39" s="173"/>
      <c r="BW39" s="582">
        <f t="shared" si="2"/>
        <v>14</v>
      </c>
      <c r="BX39" s="582"/>
      <c r="BY39" s="583" t="str">
        <f>IF('各会計、関係団体の財政状況及び健全化判断比率'!B73="","",'各会計、関係団体の財政状況及び健全化判断比率'!B73)</f>
        <v>東総衛生組合</v>
      </c>
      <c r="BZ39" s="583"/>
      <c r="CA39" s="583"/>
      <c r="CB39" s="583"/>
      <c r="CC39" s="583"/>
      <c r="CD39" s="583"/>
      <c r="CE39" s="583"/>
      <c r="CF39" s="583"/>
      <c r="CG39" s="583"/>
      <c r="CH39" s="583"/>
      <c r="CI39" s="583"/>
      <c r="CJ39" s="583"/>
      <c r="CK39" s="583"/>
      <c r="CL39" s="583"/>
      <c r="CM39" s="583"/>
      <c r="CN39" s="173"/>
      <c r="CO39" s="582" t="str">
        <f t="shared" si="3"/>
        <v/>
      </c>
      <c r="CP39" s="582"/>
      <c r="CQ39" s="583" t="str">
        <f>IF('各会計、関係団体の財政状況及び健全化判断比率'!BS12="","",'各会計、関係団体の財政状況及び健全化判断比率'!BS12)</f>
        <v/>
      </c>
      <c r="CR39" s="583"/>
      <c r="CS39" s="583"/>
      <c r="CT39" s="583"/>
      <c r="CU39" s="583"/>
      <c r="CV39" s="583"/>
      <c r="CW39" s="583"/>
      <c r="CX39" s="583"/>
      <c r="CY39" s="583"/>
      <c r="CZ39" s="583"/>
      <c r="DA39" s="583"/>
      <c r="DB39" s="583"/>
      <c r="DC39" s="583"/>
      <c r="DD39" s="583"/>
      <c r="DE39" s="583"/>
      <c r="DG39" s="584" t="str">
        <f>IF('各会計、関係団体の財政状況及び健全化判断比率'!BR12="","",'各会計、関係団体の財政状況及び健全化判断比率'!BR12)</f>
        <v/>
      </c>
      <c r="DH39" s="584"/>
      <c r="DI39" s="200"/>
    </row>
    <row r="40" spans="1:113" ht="32.25" customHeight="1" x14ac:dyDescent="0.2">
      <c r="A40" s="173"/>
      <c r="B40" s="197"/>
      <c r="C40" s="582" t="str">
        <f t="shared" si="5"/>
        <v/>
      </c>
      <c r="D40" s="582"/>
      <c r="E40" s="583" t="str">
        <f>IF('各会計、関係団体の財政状況及び健全化判断比率'!B13="","",'各会計、関係団体の財政状況及び健全化判断比率'!B13)</f>
        <v/>
      </c>
      <c r="F40" s="583"/>
      <c r="G40" s="583"/>
      <c r="H40" s="583"/>
      <c r="I40" s="583"/>
      <c r="J40" s="583"/>
      <c r="K40" s="583"/>
      <c r="L40" s="583"/>
      <c r="M40" s="583"/>
      <c r="N40" s="583"/>
      <c r="O40" s="583"/>
      <c r="P40" s="583"/>
      <c r="Q40" s="583"/>
      <c r="R40" s="583"/>
      <c r="S40" s="583"/>
      <c r="T40" s="173"/>
      <c r="U40" s="582" t="str">
        <f t="shared" si="4"/>
        <v/>
      </c>
      <c r="V40" s="582"/>
      <c r="W40" s="583"/>
      <c r="X40" s="583"/>
      <c r="Y40" s="583"/>
      <c r="Z40" s="583"/>
      <c r="AA40" s="583"/>
      <c r="AB40" s="583"/>
      <c r="AC40" s="583"/>
      <c r="AD40" s="583"/>
      <c r="AE40" s="583"/>
      <c r="AF40" s="583"/>
      <c r="AG40" s="583"/>
      <c r="AH40" s="583"/>
      <c r="AI40" s="583"/>
      <c r="AJ40" s="583"/>
      <c r="AK40" s="583"/>
      <c r="AL40" s="173"/>
      <c r="AM40" s="582" t="str">
        <f t="shared" si="0"/>
        <v/>
      </c>
      <c r="AN40" s="582"/>
      <c r="AO40" s="583"/>
      <c r="AP40" s="583"/>
      <c r="AQ40" s="583"/>
      <c r="AR40" s="583"/>
      <c r="AS40" s="583"/>
      <c r="AT40" s="583"/>
      <c r="AU40" s="583"/>
      <c r="AV40" s="583"/>
      <c r="AW40" s="583"/>
      <c r="AX40" s="583"/>
      <c r="AY40" s="583"/>
      <c r="AZ40" s="583"/>
      <c r="BA40" s="583"/>
      <c r="BB40" s="583"/>
      <c r="BC40" s="583"/>
      <c r="BD40" s="173"/>
      <c r="BE40" s="582" t="str">
        <f t="shared" si="1"/>
        <v/>
      </c>
      <c r="BF40" s="582"/>
      <c r="BG40" s="583"/>
      <c r="BH40" s="583"/>
      <c r="BI40" s="583"/>
      <c r="BJ40" s="583"/>
      <c r="BK40" s="583"/>
      <c r="BL40" s="583"/>
      <c r="BM40" s="583"/>
      <c r="BN40" s="583"/>
      <c r="BO40" s="583"/>
      <c r="BP40" s="583"/>
      <c r="BQ40" s="583"/>
      <c r="BR40" s="583"/>
      <c r="BS40" s="583"/>
      <c r="BT40" s="583"/>
      <c r="BU40" s="583"/>
      <c r="BV40" s="173"/>
      <c r="BW40" s="582">
        <f t="shared" si="2"/>
        <v>15</v>
      </c>
      <c r="BX40" s="582"/>
      <c r="BY40" s="583" t="str">
        <f>IF('各会計、関係団体の財政状況及び健全化判断比率'!B74="","",'各会計、関係団体の財政状況及び健全化判断比率'!B74)</f>
        <v>匝瑳市ほか二町環境衛生組合</v>
      </c>
      <c r="BZ40" s="583"/>
      <c r="CA40" s="583"/>
      <c r="CB40" s="583"/>
      <c r="CC40" s="583"/>
      <c r="CD40" s="583"/>
      <c r="CE40" s="583"/>
      <c r="CF40" s="583"/>
      <c r="CG40" s="583"/>
      <c r="CH40" s="583"/>
      <c r="CI40" s="583"/>
      <c r="CJ40" s="583"/>
      <c r="CK40" s="583"/>
      <c r="CL40" s="583"/>
      <c r="CM40" s="583"/>
      <c r="CN40" s="173"/>
      <c r="CO40" s="582" t="str">
        <f t="shared" si="3"/>
        <v/>
      </c>
      <c r="CP40" s="582"/>
      <c r="CQ40" s="583" t="str">
        <f>IF('各会計、関係団体の財政状況及び健全化判断比率'!BS13="","",'各会計、関係団体の財政状況及び健全化判断比率'!BS13)</f>
        <v/>
      </c>
      <c r="CR40" s="583"/>
      <c r="CS40" s="583"/>
      <c r="CT40" s="583"/>
      <c r="CU40" s="583"/>
      <c r="CV40" s="583"/>
      <c r="CW40" s="583"/>
      <c r="CX40" s="583"/>
      <c r="CY40" s="583"/>
      <c r="CZ40" s="583"/>
      <c r="DA40" s="583"/>
      <c r="DB40" s="583"/>
      <c r="DC40" s="583"/>
      <c r="DD40" s="583"/>
      <c r="DE40" s="583"/>
      <c r="DG40" s="584" t="str">
        <f>IF('各会計、関係団体の財政状況及び健全化判断比率'!BR13="","",'各会計、関係団体の財政状況及び健全化判断比率'!BR13)</f>
        <v/>
      </c>
      <c r="DH40" s="584"/>
      <c r="DI40" s="200"/>
    </row>
    <row r="41" spans="1:113" ht="32.25" customHeight="1" x14ac:dyDescent="0.2">
      <c r="A41" s="173"/>
      <c r="B41" s="197"/>
      <c r="C41" s="582" t="str">
        <f t="shared" si="5"/>
        <v/>
      </c>
      <c r="D41" s="582"/>
      <c r="E41" s="583" t="str">
        <f>IF('各会計、関係団体の財政状況及び健全化判断比率'!B14="","",'各会計、関係団体の財政状況及び健全化判断比率'!B14)</f>
        <v/>
      </c>
      <c r="F41" s="583"/>
      <c r="G41" s="583"/>
      <c r="H41" s="583"/>
      <c r="I41" s="583"/>
      <c r="J41" s="583"/>
      <c r="K41" s="583"/>
      <c r="L41" s="583"/>
      <c r="M41" s="583"/>
      <c r="N41" s="583"/>
      <c r="O41" s="583"/>
      <c r="P41" s="583"/>
      <c r="Q41" s="583"/>
      <c r="R41" s="583"/>
      <c r="S41" s="583"/>
      <c r="T41" s="173"/>
      <c r="U41" s="582" t="str">
        <f t="shared" si="4"/>
        <v/>
      </c>
      <c r="V41" s="582"/>
      <c r="W41" s="583"/>
      <c r="X41" s="583"/>
      <c r="Y41" s="583"/>
      <c r="Z41" s="583"/>
      <c r="AA41" s="583"/>
      <c r="AB41" s="583"/>
      <c r="AC41" s="583"/>
      <c r="AD41" s="583"/>
      <c r="AE41" s="583"/>
      <c r="AF41" s="583"/>
      <c r="AG41" s="583"/>
      <c r="AH41" s="583"/>
      <c r="AI41" s="583"/>
      <c r="AJ41" s="583"/>
      <c r="AK41" s="583"/>
      <c r="AL41" s="173"/>
      <c r="AM41" s="582" t="str">
        <f t="shared" si="0"/>
        <v/>
      </c>
      <c r="AN41" s="582"/>
      <c r="AO41" s="583"/>
      <c r="AP41" s="583"/>
      <c r="AQ41" s="583"/>
      <c r="AR41" s="583"/>
      <c r="AS41" s="583"/>
      <c r="AT41" s="583"/>
      <c r="AU41" s="583"/>
      <c r="AV41" s="583"/>
      <c r="AW41" s="583"/>
      <c r="AX41" s="583"/>
      <c r="AY41" s="583"/>
      <c r="AZ41" s="583"/>
      <c r="BA41" s="583"/>
      <c r="BB41" s="583"/>
      <c r="BC41" s="583"/>
      <c r="BD41" s="173"/>
      <c r="BE41" s="582" t="str">
        <f t="shared" si="1"/>
        <v/>
      </c>
      <c r="BF41" s="582"/>
      <c r="BG41" s="583"/>
      <c r="BH41" s="583"/>
      <c r="BI41" s="583"/>
      <c r="BJ41" s="583"/>
      <c r="BK41" s="583"/>
      <c r="BL41" s="583"/>
      <c r="BM41" s="583"/>
      <c r="BN41" s="583"/>
      <c r="BO41" s="583"/>
      <c r="BP41" s="583"/>
      <c r="BQ41" s="583"/>
      <c r="BR41" s="583"/>
      <c r="BS41" s="583"/>
      <c r="BT41" s="583"/>
      <c r="BU41" s="583"/>
      <c r="BV41" s="173"/>
      <c r="BW41" s="582">
        <f t="shared" si="2"/>
        <v>16</v>
      </c>
      <c r="BX41" s="582"/>
      <c r="BY41" s="583" t="str">
        <f>IF('各会計、関係団体の財政状況及び健全化判断比率'!B75="","",'各会計、関係団体の財政状況及び健全化判断比率'!B75)</f>
        <v>千葉県後期高齢者医療広域連合（一般会計）</v>
      </c>
      <c r="BZ41" s="583"/>
      <c r="CA41" s="583"/>
      <c r="CB41" s="583"/>
      <c r="CC41" s="583"/>
      <c r="CD41" s="583"/>
      <c r="CE41" s="583"/>
      <c r="CF41" s="583"/>
      <c r="CG41" s="583"/>
      <c r="CH41" s="583"/>
      <c r="CI41" s="583"/>
      <c r="CJ41" s="583"/>
      <c r="CK41" s="583"/>
      <c r="CL41" s="583"/>
      <c r="CM41" s="583"/>
      <c r="CN41" s="173"/>
      <c r="CO41" s="582" t="str">
        <f t="shared" si="3"/>
        <v/>
      </c>
      <c r="CP41" s="582"/>
      <c r="CQ41" s="583" t="str">
        <f>IF('各会計、関係団体の財政状況及び健全化判断比率'!BS14="","",'各会計、関係団体の財政状況及び健全化判断比率'!BS14)</f>
        <v/>
      </c>
      <c r="CR41" s="583"/>
      <c r="CS41" s="583"/>
      <c r="CT41" s="583"/>
      <c r="CU41" s="583"/>
      <c r="CV41" s="583"/>
      <c r="CW41" s="583"/>
      <c r="CX41" s="583"/>
      <c r="CY41" s="583"/>
      <c r="CZ41" s="583"/>
      <c r="DA41" s="583"/>
      <c r="DB41" s="583"/>
      <c r="DC41" s="583"/>
      <c r="DD41" s="583"/>
      <c r="DE41" s="583"/>
      <c r="DG41" s="584" t="str">
        <f>IF('各会計、関係団体の財政状況及び健全化判断比率'!BR14="","",'各会計、関係団体の財政状況及び健全化判断比率'!BR14)</f>
        <v/>
      </c>
      <c r="DH41" s="584"/>
      <c r="DI41" s="200"/>
    </row>
    <row r="42" spans="1:113" ht="32.25" customHeight="1" x14ac:dyDescent="0.2">
      <c r="B42" s="197"/>
      <c r="C42" s="582" t="str">
        <f t="shared" si="5"/>
        <v/>
      </c>
      <c r="D42" s="582"/>
      <c r="E42" s="583" t="str">
        <f>IF('各会計、関係団体の財政状況及び健全化判断比率'!B15="","",'各会計、関係団体の財政状況及び健全化判断比率'!B15)</f>
        <v/>
      </c>
      <c r="F42" s="583"/>
      <c r="G42" s="583"/>
      <c r="H42" s="583"/>
      <c r="I42" s="583"/>
      <c r="J42" s="583"/>
      <c r="K42" s="583"/>
      <c r="L42" s="583"/>
      <c r="M42" s="583"/>
      <c r="N42" s="583"/>
      <c r="O42" s="583"/>
      <c r="P42" s="583"/>
      <c r="Q42" s="583"/>
      <c r="R42" s="583"/>
      <c r="S42" s="583"/>
      <c r="T42" s="173"/>
      <c r="U42" s="582" t="str">
        <f t="shared" si="4"/>
        <v/>
      </c>
      <c r="V42" s="582"/>
      <c r="W42" s="583"/>
      <c r="X42" s="583"/>
      <c r="Y42" s="583"/>
      <c r="Z42" s="583"/>
      <c r="AA42" s="583"/>
      <c r="AB42" s="583"/>
      <c r="AC42" s="583"/>
      <c r="AD42" s="583"/>
      <c r="AE42" s="583"/>
      <c r="AF42" s="583"/>
      <c r="AG42" s="583"/>
      <c r="AH42" s="583"/>
      <c r="AI42" s="583"/>
      <c r="AJ42" s="583"/>
      <c r="AK42" s="583"/>
      <c r="AL42" s="173"/>
      <c r="AM42" s="582" t="str">
        <f t="shared" si="0"/>
        <v/>
      </c>
      <c r="AN42" s="582"/>
      <c r="AO42" s="583"/>
      <c r="AP42" s="583"/>
      <c r="AQ42" s="583"/>
      <c r="AR42" s="583"/>
      <c r="AS42" s="583"/>
      <c r="AT42" s="583"/>
      <c r="AU42" s="583"/>
      <c r="AV42" s="583"/>
      <c r="AW42" s="583"/>
      <c r="AX42" s="583"/>
      <c r="AY42" s="583"/>
      <c r="AZ42" s="583"/>
      <c r="BA42" s="583"/>
      <c r="BB42" s="583"/>
      <c r="BC42" s="583"/>
      <c r="BD42" s="173"/>
      <c r="BE42" s="582" t="str">
        <f t="shared" si="1"/>
        <v/>
      </c>
      <c r="BF42" s="582"/>
      <c r="BG42" s="583"/>
      <c r="BH42" s="583"/>
      <c r="BI42" s="583"/>
      <c r="BJ42" s="583"/>
      <c r="BK42" s="583"/>
      <c r="BL42" s="583"/>
      <c r="BM42" s="583"/>
      <c r="BN42" s="583"/>
      <c r="BO42" s="583"/>
      <c r="BP42" s="583"/>
      <c r="BQ42" s="583"/>
      <c r="BR42" s="583"/>
      <c r="BS42" s="583"/>
      <c r="BT42" s="583"/>
      <c r="BU42" s="583"/>
      <c r="BV42" s="173"/>
      <c r="BW42" s="582">
        <f t="shared" si="2"/>
        <v>17</v>
      </c>
      <c r="BX42" s="582"/>
      <c r="BY42" s="583" t="str">
        <f>IF('各会計、関係団体の財政状況及び健全化判断比率'!B76="","",'各会計、関係団体の財政状況及び健全化判断比率'!B76)</f>
        <v>千葉県後期高齢者医療広域連合（後期高齢者医療特別会計）</v>
      </c>
      <c r="BZ42" s="583"/>
      <c r="CA42" s="583"/>
      <c r="CB42" s="583"/>
      <c r="CC42" s="583"/>
      <c r="CD42" s="583"/>
      <c r="CE42" s="583"/>
      <c r="CF42" s="583"/>
      <c r="CG42" s="583"/>
      <c r="CH42" s="583"/>
      <c r="CI42" s="583"/>
      <c r="CJ42" s="583"/>
      <c r="CK42" s="583"/>
      <c r="CL42" s="583"/>
      <c r="CM42" s="583"/>
      <c r="CN42" s="173"/>
      <c r="CO42" s="582" t="str">
        <f t="shared" si="3"/>
        <v/>
      </c>
      <c r="CP42" s="582"/>
      <c r="CQ42" s="583" t="str">
        <f>IF('各会計、関係団体の財政状況及び健全化判断比率'!BS15="","",'各会計、関係団体の財政状況及び健全化判断比率'!BS15)</f>
        <v/>
      </c>
      <c r="CR42" s="583"/>
      <c r="CS42" s="583"/>
      <c r="CT42" s="583"/>
      <c r="CU42" s="583"/>
      <c r="CV42" s="583"/>
      <c r="CW42" s="583"/>
      <c r="CX42" s="583"/>
      <c r="CY42" s="583"/>
      <c r="CZ42" s="583"/>
      <c r="DA42" s="583"/>
      <c r="DB42" s="583"/>
      <c r="DC42" s="583"/>
      <c r="DD42" s="583"/>
      <c r="DE42" s="583"/>
      <c r="DG42" s="584" t="str">
        <f>IF('各会計、関係団体の財政状況及び健全化判断比率'!BR15="","",'各会計、関係団体の財政状況及び健全化判断比率'!BR15)</f>
        <v/>
      </c>
      <c r="DH42" s="584"/>
      <c r="DI42" s="200"/>
    </row>
    <row r="43" spans="1:113" ht="32.25" customHeight="1" x14ac:dyDescent="0.2">
      <c r="B43" s="197"/>
      <c r="C43" s="582" t="str">
        <f t="shared" si="5"/>
        <v/>
      </c>
      <c r="D43" s="582"/>
      <c r="E43" s="583" t="str">
        <f>IF('各会計、関係団体の財政状況及び健全化判断比率'!B16="","",'各会計、関係団体の財政状況及び健全化判断比率'!B16)</f>
        <v/>
      </c>
      <c r="F43" s="583"/>
      <c r="G43" s="583"/>
      <c r="H43" s="583"/>
      <c r="I43" s="583"/>
      <c r="J43" s="583"/>
      <c r="K43" s="583"/>
      <c r="L43" s="583"/>
      <c r="M43" s="583"/>
      <c r="N43" s="583"/>
      <c r="O43" s="583"/>
      <c r="P43" s="583"/>
      <c r="Q43" s="583"/>
      <c r="R43" s="583"/>
      <c r="S43" s="583"/>
      <c r="T43" s="173"/>
      <c r="U43" s="582" t="str">
        <f t="shared" si="4"/>
        <v/>
      </c>
      <c r="V43" s="582"/>
      <c r="W43" s="583"/>
      <c r="X43" s="583"/>
      <c r="Y43" s="583"/>
      <c r="Z43" s="583"/>
      <c r="AA43" s="583"/>
      <c r="AB43" s="583"/>
      <c r="AC43" s="583"/>
      <c r="AD43" s="583"/>
      <c r="AE43" s="583"/>
      <c r="AF43" s="583"/>
      <c r="AG43" s="583"/>
      <c r="AH43" s="583"/>
      <c r="AI43" s="583"/>
      <c r="AJ43" s="583"/>
      <c r="AK43" s="583"/>
      <c r="AL43" s="173"/>
      <c r="AM43" s="582" t="str">
        <f t="shared" si="0"/>
        <v/>
      </c>
      <c r="AN43" s="582"/>
      <c r="AO43" s="583"/>
      <c r="AP43" s="583"/>
      <c r="AQ43" s="583"/>
      <c r="AR43" s="583"/>
      <c r="AS43" s="583"/>
      <c r="AT43" s="583"/>
      <c r="AU43" s="583"/>
      <c r="AV43" s="583"/>
      <c r="AW43" s="583"/>
      <c r="AX43" s="583"/>
      <c r="AY43" s="583"/>
      <c r="AZ43" s="583"/>
      <c r="BA43" s="583"/>
      <c r="BB43" s="583"/>
      <c r="BC43" s="583"/>
      <c r="BD43" s="173"/>
      <c r="BE43" s="582" t="str">
        <f t="shared" si="1"/>
        <v/>
      </c>
      <c r="BF43" s="582"/>
      <c r="BG43" s="583"/>
      <c r="BH43" s="583"/>
      <c r="BI43" s="583"/>
      <c r="BJ43" s="583"/>
      <c r="BK43" s="583"/>
      <c r="BL43" s="583"/>
      <c r="BM43" s="583"/>
      <c r="BN43" s="583"/>
      <c r="BO43" s="583"/>
      <c r="BP43" s="583"/>
      <c r="BQ43" s="583"/>
      <c r="BR43" s="583"/>
      <c r="BS43" s="583"/>
      <c r="BT43" s="583"/>
      <c r="BU43" s="583"/>
      <c r="BV43" s="173"/>
      <c r="BW43" s="582" t="str">
        <f t="shared" si="2"/>
        <v/>
      </c>
      <c r="BX43" s="582"/>
      <c r="BY43" s="583" t="str">
        <f>IF('各会計、関係団体の財政状況及び健全化判断比率'!B77="","",'各会計、関係団体の財政状況及び健全化判断比率'!B77)</f>
        <v/>
      </c>
      <c r="BZ43" s="583"/>
      <c r="CA43" s="583"/>
      <c r="CB43" s="583"/>
      <c r="CC43" s="583"/>
      <c r="CD43" s="583"/>
      <c r="CE43" s="583"/>
      <c r="CF43" s="583"/>
      <c r="CG43" s="583"/>
      <c r="CH43" s="583"/>
      <c r="CI43" s="583"/>
      <c r="CJ43" s="583"/>
      <c r="CK43" s="583"/>
      <c r="CL43" s="583"/>
      <c r="CM43" s="583"/>
      <c r="CN43" s="173"/>
      <c r="CO43" s="582" t="str">
        <f t="shared" si="3"/>
        <v/>
      </c>
      <c r="CP43" s="582"/>
      <c r="CQ43" s="583" t="str">
        <f>IF('各会計、関係団体の財政状況及び健全化判断比率'!BS16="","",'各会計、関係団体の財政状況及び健全化判断比率'!BS16)</f>
        <v/>
      </c>
      <c r="CR43" s="583"/>
      <c r="CS43" s="583"/>
      <c r="CT43" s="583"/>
      <c r="CU43" s="583"/>
      <c r="CV43" s="583"/>
      <c r="CW43" s="583"/>
      <c r="CX43" s="583"/>
      <c r="CY43" s="583"/>
      <c r="CZ43" s="583"/>
      <c r="DA43" s="583"/>
      <c r="DB43" s="583"/>
      <c r="DC43" s="583"/>
      <c r="DD43" s="583"/>
      <c r="DE43" s="583"/>
      <c r="DG43" s="584" t="str">
        <f>IF('各会計、関係団体の財政状況及び健全化判断比率'!BR16="","",'各会計、関係団体の財政状況及び健全化判断比率'!BR16)</f>
        <v/>
      </c>
      <c r="DH43" s="584"/>
      <c r="DI43" s="200"/>
    </row>
    <row r="44" spans="1:113" ht="13.5" customHeight="1" thickBot="1" x14ac:dyDescent="0.25">
      <c r="B44" s="201"/>
      <c r="C44" s="202"/>
      <c r="D44" s="202"/>
      <c r="E44" s="202"/>
      <c r="F44" s="202"/>
      <c r="G44" s="202"/>
      <c r="H44" s="202"/>
      <c r="I44" s="202"/>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c r="BD44" s="202"/>
      <c r="BE44" s="202"/>
      <c r="BF44" s="202"/>
      <c r="BG44" s="202"/>
      <c r="BH44" s="202"/>
      <c r="BI44" s="202"/>
      <c r="BJ44" s="202"/>
      <c r="BK44" s="202"/>
      <c r="BL44" s="202"/>
      <c r="BM44" s="202"/>
      <c r="BN44" s="202"/>
      <c r="BO44" s="202"/>
      <c r="BP44" s="202"/>
      <c r="BQ44" s="202"/>
      <c r="BR44" s="202"/>
      <c r="BS44" s="202"/>
      <c r="BT44" s="202"/>
      <c r="BU44" s="202"/>
      <c r="BV44" s="202"/>
      <c r="BW44" s="202"/>
      <c r="BX44" s="202"/>
      <c r="BY44" s="202"/>
      <c r="BZ44" s="202"/>
      <c r="CA44" s="202"/>
      <c r="CB44" s="202"/>
      <c r="CC44" s="202"/>
      <c r="CD44" s="202"/>
      <c r="CE44" s="202"/>
      <c r="CF44" s="202"/>
      <c r="CG44" s="202"/>
      <c r="CH44" s="202"/>
      <c r="CI44" s="202"/>
      <c r="CJ44" s="202"/>
      <c r="CK44" s="202"/>
      <c r="CL44" s="202"/>
      <c r="CM44" s="202"/>
      <c r="CN44" s="202"/>
      <c r="CO44" s="202"/>
      <c r="CP44" s="202"/>
      <c r="CQ44" s="202"/>
      <c r="CR44" s="202"/>
      <c r="CS44" s="202"/>
      <c r="CT44" s="202"/>
      <c r="CU44" s="202"/>
      <c r="CV44" s="202"/>
      <c r="CW44" s="202"/>
      <c r="CX44" s="202"/>
      <c r="CY44" s="202"/>
      <c r="CZ44" s="202"/>
      <c r="DA44" s="202"/>
      <c r="DB44" s="202"/>
      <c r="DC44" s="202"/>
      <c r="DD44" s="202"/>
      <c r="DE44" s="202"/>
      <c r="DF44" s="202"/>
      <c r="DG44" s="202"/>
      <c r="DH44" s="202"/>
      <c r="DI44" s="203"/>
    </row>
    <row r="45" spans="1:113" x14ac:dyDescent="0.2"/>
    <row r="46" spans="1:113" x14ac:dyDescent="0.2">
      <c r="B46" s="172" t="s">
        <v>194</v>
      </c>
      <c r="E46" s="585" t="s">
        <v>195</v>
      </c>
      <c r="F46" s="585"/>
      <c r="G46" s="585"/>
      <c r="H46" s="585"/>
      <c r="I46" s="585"/>
      <c r="J46" s="585"/>
      <c r="K46" s="585"/>
      <c r="L46" s="585"/>
      <c r="M46" s="585"/>
      <c r="N46" s="585"/>
      <c r="O46" s="585"/>
      <c r="P46" s="585"/>
      <c r="Q46" s="585"/>
      <c r="R46" s="585"/>
      <c r="S46" s="585"/>
      <c r="T46" s="585"/>
      <c r="U46" s="585"/>
      <c r="V46" s="585"/>
      <c r="W46" s="585"/>
      <c r="X46" s="585"/>
      <c r="Y46" s="585"/>
      <c r="Z46" s="585"/>
      <c r="AA46" s="585"/>
      <c r="AB46" s="585"/>
      <c r="AC46" s="585"/>
      <c r="AD46" s="585"/>
      <c r="AE46" s="585"/>
      <c r="AF46" s="585"/>
      <c r="AG46" s="585"/>
      <c r="AH46" s="585"/>
      <c r="AI46" s="585"/>
      <c r="AJ46" s="585"/>
      <c r="AK46" s="585"/>
      <c r="AL46" s="585"/>
      <c r="AM46" s="585"/>
      <c r="AN46" s="585"/>
      <c r="AO46" s="585"/>
      <c r="AP46" s="585"/>
      <c r="AQ46" s="585"/>
      <c r="AR46" s="585"/>
      <c r="AS46" s="585"/>
      <c r="AT46" s="585"/>
      <c r="AU46" s="585"/>
      <c r="AV46" s="585"/>
      <c r="AW46" s="585"/>
      <c r="AX46" s="585"/>
      <c r="AY46" s="585"/>
      <c r="AZ46" s="585"/>
      <c r="BA46" s="585"/>
      <c r="BB46" s="585"/>
      <c r="BC46" s="585"/>
      <c r="BD46" s="585"/>
      <c r="BE46" s="585"/>
      <c r="BF46" s="585"/>
      <c r="BG46" s="585"/>
      <c r="BH46" s="585"/>
      <c r="BI46" s="585"/>
      <c r="BJ46" s="585"/>
      <c r="BK46" s="585"/>
      <c r="BL46" s="585"/>
      <c r="BM46" s="585"/>
      <c r="BN46" s="585"/>
      <c r="BO46" s="585"/>
      <c r="BP46" s="585"/>
      <c r="BQ46" s="585"/>
      <c r="BR46" s="585"/>
      <c r="BS46" s="585"/>
      <c r="BT46" s="585"/>
      <c r="BU46" s="585"/>
      <c r="BV46" s="585"/>
      <c r="BW46" s="585"/>
      <c r="BX46" s="585"/>
      <c r="BY46" s="585"/>
      <c r="BZ46" s="585"/>
      <c r="CA46" s="585"/>
      <c r="CB46" s="585"/>
      <c r="CC46" s="585"/>
      <c r="CD46" s="585"/>
      <c r="CE46" s="585"/>
      <c r="CF46" s="585"/>
      <c r="CG46" s="585"/>
      <c r="CH46" s="585"/>
      <c r="CI46" s="585"/>
      <c r="CJ46" s="585"/>
      <c r="CK46" s="585"/>
      <c r="CL46" s="585"/>
      <c r="CM46" s="585"/>
      <c r="CN46" s="585"/>
      <c r="CO46" s="585"/>
      <c r="CP46" s="585"/>
      <c r="CQ46" s="585"/>
      <c r="CR46" s="585"/>
      <c r="CS46" s="585"/>
      <c r="CT46" s="585"/>
      <c r="CU46" s="585"/>
      <c r="CV46" s="585"/>
      <c r="CW46" s="585"/>
      <c r="CX46" s="585"/>
      <c r="CY46" s="585"/>
      <c r="CZ46" s="585"/>
      <c r="DA46" s="585"/>
      <c r="DB46" s="585"/>
      <c r="DC46" s="585"/>
      <c r="DD46" s="585"/>
      <c r="DE46" s="585"/>
      <c r="DF46" s="585"/>
      <c r="DG46" s="585"/>
      <c r="DH46" s="585"/>
      <c r="DI46" s="585"/>
    </row>
    <row r="47" spans="1:113" x14ac:dyDescent="0.2">
      <c r="E47" s="585" t="s">
        <v>196</v>
      </c>
      <c r="F47" s="585"/>
      <c r="G47" s="585"/>
      <c r="H47" s="585"/>
      <c r="I47" s="585"/>
      <c r="J47" s="585"/>
      <c r="K47" s="585"/>
      <c r="L47" s="585"/>
      <c r="M47" s="585"/>
      <c r="N47" s="585"/>
      <c r="O47" s="585"/>
      <c r="P47" s="585"/>
      <c r="Q47" s="585"/>
      <c r="R47" s="585"/>
      <c r="S47" s="585"/>
      <c r="T47" s="585"/>
      <c r="U47" s="585"/>
      <c r="V47" s="585"/>
      <c r="W47" s="585"/>
      <c r="X47" s="585"/>
      <c r="Y47" s="585"/>
      <c r="Z47" s="585"/>
      <c r="AA47" s="585"/>
      <c r="AB47" s="585"/>
      <c r="AC47" s="585"/>
      <c r="AD47" s="585"/>
      <c r="AE47" s="585"/>
      <c r="AF47" s="585"/>
      <c r="AG47" s="585"/>
      <c r="AH47" s="585"/>
      <c r="AI47" s="585"/>
      <c r="AJ47" s="585"/>
      <c r="AK47" s="585"/>
      <c r="AL47" s="585"/>
      <c r="AM47" s="585"/>
      <c r="AN47" s="585"/>
      <c r="AO47" s="585"/>
      <c r="AP47" s="585"/>
      <c r="AQ47" s="585"/>
      <c r="AR47" s="585"/>
      <c r="AS47" s="585"/>
      <c r="AT47" s="585"/>
      <c r="AU47" s="585"/>
      <c r="AV47" s="585"/>
      <c r="AW47" s="585"/>
      <c r="AX47" s="585"/>
      <c r="AY47" s="585"/>
      <c r="AZ47" s="585"/>
      <c r="BA47" s="585"/>
      <c r="BB47" s="585"/>
      <c r="BC47" s="585"/>
      <c r="BD47" s="585"/>
      <c r="BE47" s="585"/>
      <c r="BF47" s="585"/>
      <c r="BG47" s="585"/>
      <c r="BH47" s="585"/>
      <c r="BI47" s="585"/>
      <c r="BJ47" s="585"/>
      <c r="BK47" s="585"/>
      <c r="BL47" s="585"/>
      <c r="BM47" s="585"/>
      <c r="BN47" s="585"/>
      <c r="BO47" s="585"/>
      <c r="BP47" s="585"/>
      <c r="BQ47" s="585"/>
      <c r="BR47" s="585"/>
      <c r="BS47" s="585"/>
      <c r="BT47" s="585"/>
      <c r="BU47" s="585"/>
      <c r="BV47" s="585"/>
      <c r="BW47" s="585"/>
      <c r="BX47" s="585"/>
      <c r="BY47" s="585"/>
      <c r="BZ47" s="585"/>
      <c r="CA47" s="585"/>
      <c r="CB47" s="585"/>
      <c r="CC47" s="585"/>
      <c r="CD47" s="585"/>
      <c r="CE47" s="585"/>
      <c r="CF47" s="585"/>
      <c r="CG47" s="585"/>
      <c r="CH47" s="585"/>
      <c r="CI47" s="585"/>
      <c r="CJ47" s="585"/>
      <c r="CK47" s="585"/>
      <c r="CL47" s="585"/>
      <c r="CM47" s="585"/>
      <c r="CN47" s="585"/>
      <c r="CO47" s="585"/>
      <c r="CP47" s="585"/>
      <c r="CQ47" s="585"/>
      <c r="CR47" s="585"/>
      <c r="CS47" s="585"/>
      <c r="CT47" s="585"/>
      <c r="CU47" s="585"/>
      <c r="CV47" s="585"/>
      <c r="CW47" s="585"/>
      <c r="CX47" s="585"/>
      <c r="CY47" s="585"/>
      <c r="CZ47" s="585"/>
      <c r="DA47" s="585"/>
      <c r="DB47" s="585"/>
      <c r="DC47" s="585"/>
      <c r="DD47" s="585"/>
      <c r="DE47" s="585"/>
      <c r="DF47" s="585"/>
      <c r="DG47" s="585"/>
      <c r="DH47" s="585"/>
      <c r="DI47" s="585"/>
    </row>
    <row r="48" spans="1:113" x14ac:dyDescent="0.2">
      <c r="E48" s="585" t="s">
        <v>197</v>
      </c>
      <c r="F48" s="585"/>
      <c r="G48" s="585"/>
      <c r="H48" s="585"/>
      <c r="I48" s="585"/>
      <c r="J48" s="585"/>
      <c r="K48" s="585"/>
      <c r="L48" s="585"/>
      <c r="M48" s="585"/>
      <c r="N48" s="585"/>
      <c r="O48" s="585"/>
      <c r="P48" s="585"/>
      <c r="Q48" s="585"/>
      <c r="R48" s="585"/>
      <c r="S48" s="585"/>
      <c r="T48" s="585"/>
      <c r="U48" s="585"/>
      <c r="V48" s="585"/>
      <c r="W48" s="585"/>
      <c r="X48" s="585"/>
      <c r="Y48" s="585"/>
      <c r="Z48" s="585"/>
      <c r="AA48" s="585"/>
      <c r="AB48" s="585"/>
      <c r="AC48" s="585"/>
      <c r="AD48" s="585"/>
      <c r="AE48" s="585"/>
      <c r="AF48" s="585"/>
      <c r="AG48" s="585"/>
      <c r="AH48" s="585"/>
      <c r="AI48" s="585"/>
      <c r="AJ48" s="585"/>
      <c r="AK48" s="585"/>
      <c r="AL48" s="585"/>
      <c r="AM48" s="585"/>
      <c r="AN48" s="585"/>
      <c r="AO48" s="585"/>
      <c r="AP48" s="585"/>
      <c r="AQ48" s="585"/>
      <c r="AR48" s="585"/>
      <c r="AS48" s="585"/>
      <c r="AT48" s="585"/>
      <c r="AU48" s="585"/>
      <c r="AV48" s="585"/>
      <c r="AW48" s="585"/>
      <c r="AX48" s="585"/>
      <c r="AY48" s="585"/>
      <c r="AZ48" s="585"/>
      <c r="BA48" s="585"/>
      <c r="BB48" s="585"/>
      <c r="BC48" s="585"/>
      <c r="BD48" s="585"/>
      <c r="BE48" s="585"/>
      <c r="BF48" s="585"/>
      <c r="BG48" s="585"/>
      <c r="BH48" s="585"/>
      <c r="BI48" s="585"/>
      <c r="BJ48" s="585"/>
      <c r="BK48" s="585"/>
      <c r="BL48" s="585"/>
      <c r="BM48" s="585"/>
      <c r="BN48" s="585"/>
      <c r="BO48" s="585"/>
      <c r="BP48" s="585"/>
      <c r="BQ48" s="585"/>
      <c r="BR48" s="585"/>
      <c r="BS48" s="585"/>
      <c r="BT48" s="585"/>
      <c r="BU48" s="585"/>
      <c r="BV48" s="585"/>
      <c r="BW48" s="585"/>
      <c r="BX48" s="585"/>
      <c r="BY48" s="585"/>
      <c r="BZ48" s="585"/>
      <c r="CA48" s="585"/>
      <c r="CB48" s="585"/>
      <c r="CC48" s="585"/>
      <c r="CD48" s="585"/>
      <c r="CE48" s="585"/>
      <c r="CF48" s="585"/>
      <c r="CG48" s="585"/>
      <c r="CH48" s="585"/>
      <c r="CI48" s="585"/>
      <c r="CJ48" s="585"/>
      <c r="CK48" s="585"/>
      <c r="CL48" s="585"/>
      <c r="CM48" s="585"/>
      <c r="CN48" s="585"/>
      <c r="CO48" s="585"/>
      <c r="CP48" s="585"/>
      <c r="CQ48" s="585"/>
      <c r="CR48" s="585"/>
      <c r="CS48" s="585"/>
      <c r="CT48" s="585"/>
      <c r="CU48" s="585"/>
      <c r="CV48" s="585"/>
      <c r="CW48" s="585"/>
      <c r="CX48" s="585"/>
      <c r="CY48" s="585"/>
      <c r="CZ48" s="585"/>
      <c r="DA48" s="585"/>
      <c r="DB48" s="585"/>
      <c r="DC48" s="585"/>
      <c r="DD48" s="585"/>
      <c r="DE48" s="585"/>
      <c r="DF48" s="585"/>
      <c r="DG48" s="585"/>
      <c r="DH48" s="585"/>
      <c r="DI48" s="585"/>
    </row>
    <row r="49" spans="5:113" x14ac:dyDescent="0.2">
      <c r="E49" s="586" t="s">
        <v>198</v>
      </c>
      <c r="F49" s="586"/>
      <c r="G49" s="586"/>
      <c r="H49" s="586"/>
      <c r="I49" s="586"/>
      <c r="J49" s="586"/>
      <c r="K49" s="586"/>
      <c r="L49" s="586"/>
      <c r="M49" s="586"/>
      <c r="N49" s="586"/>
      <c r="O49" s="586"/>
      <c r="P49" s="586"/>
      <c r="Q49" s="586"/>
      <c r="R49" s="586"/>
      <c r="S49" s="586"/>
      <c r="T49" s="586"/>
      <c r="U49" s="586"/>
      <c r="V49" s="586"/>
      <c r="W49" s="586"/>
      <c r="X49" s="586"/>
      <c r="Y49" s="586"/>
      <c r="Z49" s="586"/>
      <c r="AA49" s="586"/>
      <c r="AB49" s="586"/>
      <c r="AC49" s="586"/>
      <c r="AD49" s="586"/>
      <c r="AE49" s="586"/>
      <c r="AF49" s="586"/>
      <c r="AG49" s="586"/>
      <c r="AH49" s="586"/>
      <c r="AI49" s="586"/>
      <c r="AJ49" s="586"/>
      <c r="AK49" s="586"/>
      <c r="AL49" s="586"/>
      <c r="AM49" s="586"/>
      <c r="AN49" s="586"/>
      <c r="AO49" s="586"/>
      <c r="AP49" s="586"/>
      <c r="AQ49" s="586"/>
      <c r="AR49" s="586"/>
      <c r="AS49" s="586"/>
      <c r="AT49" s="586"/>
      <c r="AU49" s="586"/>
      <c r="AV49" s="586"/>
      <c r="AW49" s="586"/>
      <c r="AX49" s="586"/>
      <c r="AY49" s="586"/>
      <c r="AZ49" s="586"/>
      <c r="BA49" s="586"/>
      <c r="BB49" s="586"/>
      <c r="BC49" s="586"/>
      <c r="BD49" s="586"/>
      <c r="BE49" s="586"/>
      <c r="BF49" s="586"/>
      <c r="BG49" s="586"/>
      <c r="BH49" s="586"/>
      <c r="BI49" s="586"/>
      <c r="BJ49" s="586"/>
      <c r="BK49" s="586"/>
      <c r="BL49" s="586"/>
      <c r="BM49" s="586"/>
      <c r="BN49" s="586"/>
      <c r="BO49" s="586"/>
      <c r="BP49" s="586"/>
      <c r="BQ49" s="586"/>
      <c r="BR49" s="586"/>
      <c r="BS49" s="586"/>
      <c r="BT49" s="586"/>
      <c r="BU49" s="586"/>
      <c r="BV49" s="586"/>
      <c r="BW49" s="586"/>
      <c r="BX49" s="586"/>
      <c r="BY49" s="586"/>
      <c r="BZ49" s="586"/>
      <c r="CA49" s="586"/>
      <c r="CB49" s="586"/>
      <c r="CC49" s="586"/>
      <c r="CD49" s="586"/>
      <c r="CE49" s="586"/>
      <c r="CF49" s="586"/>
      <c r="CG49" s="586"/>
      <c r="CH49" s="586"/>
      <c r="CI49" s="586"/>
      <c r="CJ49" s="586"/>
      <c r="CK49" s="586"/>
      <c r="CL49" s="586"/>
      <c r="CM49" s="586"/>
      <c r="CN49" s="586"/>
      <c r="CO49" s="586"/>
      <c r="CP49" s="586"/>
      <c r="CQ49" s="586"/>
      <c r="CR49" s="586"/>
      <c r="CS49" s="586"/>
      <c r="CT49" s="586"/>
      <c r="CU49" s="586"/>
      <c r="CV49" s="586"/>
      <c r="CW49" s="586"/>
      <c r="CX49" s="586"/>
      <c r="CY49" s="586"/>
      <c r="CZ49" s="586"/>
      <c r="DA49" s="586"/>
      <c r="DB49" s="586"/>
      <c r="DC49" s="586"/>
      <c r="DD49" s="586"/>
      <c r="DE49" s="586"/>
      <c r="DF49" s="586"/>
      <c r="DG49" s="586"/>
      <c r="DH49" s="586"/>
      <c r="DI49" s="586"/>
    </row>
    <row r="50" spans="5:113" x14ac:dyDescent="0.2">
      <c r="E50" s="585" t="s">
        <v>199</v>
      </c>
      <c r="F50" s="585"/>
      <c r="G50" s="585"/>
      <c r="H50" s="585"/>
      <c r="I50" s="585"/>
      <c r="J50" s="585"/>
      <c r="K50" s="585"/>
      <c r="L50" s="585"/>
      <c r="M50" s="585"/>
      <c r="N50" s="585"/>
      <c r="O50" s="585"/>
      <c r="P50" s="585"/>
      <c r="Q50" s="585"/>
      <c r="R50" s="585"/>
      <c r="S50" s="585"/>
      <c r="T50" s="585"/>
      <c r="U50" s="585"/>
      <c r="V50" s="585"/>
      <c r="W50" s="585"/>
      <c r="X50" s="585"/>
      <c r="Y50" s="585"/>
      <c r="Z50" s="585"/>
      <c r="AA50" s="585"/>
      <c r="AB50" s="585"/>
      <c r="AC50" s="585"/>
      <c r="AD50" s="585"/>
      <c r="AE50" s="585"/>
      <c r="AF50" s="585"/>
      <c r="AG50" s="585"/>
      <c r="AH50" s="585"/>
      <c r="AI50" s="585"/>
      <c r="AJ50" s="585"/>
      <c r="AK50" s="585"/>
      <c r="AL50" s="585"/>
      <c r="AM50" s="585"/>
      <c r="AN50" s="585"/>
      <c r="AO50" s="585"/>
      <c r="AP50" s="585"/>
      <c r="AQ50" s="585"/>
      <c r="AR50" s="585"/>
      <c r="AS50" s="585"/>
      <c r="AT50" s="585"/>
      <c r="AU50" s="585"/>
      <c r="AV50" s="585"/>
      <c r="AW50" s="585"/>
      <c r="AX50" s="585"/>
      <c r="AY50" s="585"/>
      <c r="AZ50" s="585"/>
      <c r="BA50" s="585"/>
      <c r="BB50" s="585"/>
      <c r="BC50" s="585"/>
      <c r="BD50" s="585"/>
      <c r="BE50" s="585"/>
      <c r="BF50" s="585"/>
      <c r="BG50" s="585"/>
      <c r="BH50" s="585"/>
      <c r="BI50" s="585"/>
      <c r="BJ50" s="585"/>
      <c r="BK50" s="585"/>
      <c r="BL50" s="585"/>
      <c r="BM50" s="585"/>
      <c r="BN50" s="585"/>
      <c r="BO50" s="585"/>
      <c r="BP50" s="585"/>
      <c r="BQ50" s="585"/>
      <c r="BR50" s="585"/>
      <c r="BS50" s="585"/>
      <c r="BT50" s="585"/>
      <c r="BU50" s="585"/>
      <c r="BV50" s="585"/>
      <c r="BW50" s="585"/>
      <c r="BX50" s="585"/>
      <c r="BY50" s="585"/>
      <c r="BZ50" s="585"/>
      <c r="CA50" s="585"/>
      <c r="CB50" s="585"/>
      <c r="CC50" s="585"/>
      <c r="CD50" s="585"/>
      <c r="CE50" s="585"/>
      <c r="CF50" s="585"/>
      <c r="CG50" s="585"/>
      <c r="CH50" s="585"/>
      <c r="CI50" s="585"/>
      <c r="CJ50" s="585"/>
      <c r="CK50" s="585"/>
      <c r="CL50" s="585"/>
      <c r="CM50" s="585"/>
      <c r="CN50" s="585"/>
      <c r="CO50" s="585"/>
      <c r="CP50" s="585"/>
      <c r="CQ50" s="585"/>
      <c r="CR50" s="585"/>
      <c r="CS50" s="585"/>
      <c r="CT50" s="585"/>
      <c r="CU50" s="585"/>
      <c r="CV50" s="585"/>
      <c r="CW50" s="585"/>
      <c r="CX50" s="585"/>
      <c r="CY50" s="585"/>
      <c r="CZ50" s="585"/>
      <c r="DA50" s="585"/>
      <c r="DB50" s="585"/>
      <c r="DC50" s="585"/>
      <c r="DD50" s="585"/>
      <c r="DE50" s="585"/>
      <c r="DF50" s="585"/>
      <c r="DG50" s="585"/>
      <c r="DH50" s="585"/>
      <c r="DI50" s="585"/>
    </row>
    <row r="51" spans="5:113" x14ac:dyDescent="0.2">
      <c r="E51" s="585" t="s">
        <v>200</v>
      </c>
      <c r="F51" s="585"/>
      <c r="G51" s="585"/>
      <c r="H51" s="585"/>
      <c r="I51" s="585"/>
      <c r="J51" s="585"/>
      <c r="K51" s="585"/>
      <c r="L51" s="585"/>
      <c r="M51" s="585"/>
      <c r="N51" s="585"/>
      <c r="O51" s="585"/>
      <c r="P51" s="585"/>
      <c r="Q51" s="585"/>
      <c r="R51" s="585"/>
      <c r="S51" s="585"/>
      <c r="T51" s="585"/>
      <c r="U51" s="585"/>
      <c r="V51" s="585"/>
      <c r="W51" s="585"/>
      <c r="X51" s="585"/>
      <c r="Y51" s="585"/>
      <c r="Z51" s="585"/>
      <c r="AA51" s="585"/>
      <c r="AB51" s="585"/>
      <c r="AC51" s="585"/>
      <c r="AD51" s="585"/>
      <c r="AE51" s="585"/>
      <c r="AF51" s="585"/>
      <c r="AG51" s="585"/>
      <c r="AH51" s="585"/>
      <c r="AI51" s="585"/>
      <c r="AJ51" s="585"/>
      <c r="AK51" s="585"/>
      <c r="AL51" s="585"/>
      <c r="AM51" s="585"/>
      <c r="AN51" s="585"/>
      <c r="AO51" s="585"/>
      <c r="AP51" s="585"/>
      <c r="AQ51" s="585"/>
      <c r="AR51" s="585"/>
      <c r="AS51" s="585"/>
      <c r="AT51" s="585"/>
      <c r="AU51" s="585"/>
      <c r="AV51" s="585"/>
      <c r="AW51" s="585"/>
      <c r="AX51" s="585"/>
      <c r="AY51" s="585"/>
      <c r="AZ51" s="585"/>
      <c r="BA51" s="585"/>
      <c r="BB51" s="585"/>
      <c r="BC51" s="585"/>
      <c r="BD51" s="585"/>
      <c r="BE51" s="585"/>
      <c r="BF51" s="585"/>
      <c r="BG51" s="585"/>
      <c r="BH51" s="585"/>
      <c r="BI51" s="585"/>
      <c r="BJ51" s="585"/>
      <c r="BK51" s="585"/>
      <c r="BL51" s="585"/>
      <c r="BM51" s="585"/>
      <c r="BN51" s="585"/>
      <c r="BO51" s="585"/>
      <c r="BP51" s="585"/>
      <c r="BQ51" s="585"/>
      <c r="BR51" s="585"/>
      <c r="BS51" s="585"/>
      <c r="BT51" s="585"/>
      <c r="BU51" s="585"/>
      <c r="BV51" s="585"/>
      <c r="BW51" s="585"/>
      <c r="BX51" s="585"/>
      <c r="BY51" s="585"/>
      <c r="BZ51" s="585"/>
      <c r="CA51" s="585"/>
      <c r="CB51" s="585"/>
      <c r="CC51" s="585"/>
      <c r="CD51" s="585"/>
      <c r="CE51" s="585"/>
      <c r="CF51" s="585"/>
      <c r="CG51" s="585"/>
      <c r="CH51" s="585"/>
      <c r="CI51" s="585"/>
      <c r="CJ51" s="585"/>
      <c r="CK51" s="585"/>
      <c r="CL51" s="585"/>
      <c r="CM51" s="585"/>
      <c r="CN51" s="585"/>
      <c r="CO51" s="585"/>
      <c r="CP51" s="585"/>
      <c r="CQ51" s="585"/>
      <c r="CR51" s="585"/>
      <c r="CS51" s="585"/>
      <c r="CT51" s="585"/>
      <c r="CU51" s="585"/>
      <c r="CV51" s="585"/>
      <c r="CW51" s="585"/>
      <c r="CX51" s="585"/>
      <c r="CY51" s="585"/>
      <c r="CZ51" s="585"/>
      <c r="DA51" s="585"/>
      <c r="DB51" s="585"/>
      <c r="DC51" s="585"/>
      <c r="DD51" s="585"/>
      <c r="DE51" s="585"/>
      <c r="DF51" s="585"/>
      <c r="DG51" s="585"/>
      <c r="DH51" s="585"/>
      <c r="DI51" s="585"/>
    </row>
    <row r="52" spans="5:113" x14ac:dyDescent="0.2">
      <c r="E52" s="585" t="s">
        <v>201</v>
      </c>
      <c r="F52" s="585"/>
      <c r="G52" s="585"/>
      <c r="H52" s="585"/>
      <c r="I52" s="585"/>
      <c r="J52" s="585"/>
      <c r="K52" s="585"/>
      <c r="L52" s="585"/>
      <c r="M52" s="585"/>
      <c r="N52" s="585"/>
      <c r="O52" s="585"/>
      <c r="P52" s="585"/>
      <c r="Q52" s="585"/>
      <c r="R52" s="585"/>
      <c r="S52" s="585"/>
      <c r="T52" s="585"/>
      <c r="U52" s="585"/>
      <c r="V52" s="585"/>
      <c r="W52" s="585"/>
      <c r="X52" s="585"/>
      <c r="Y52" s="585"/>
      <c r="Z52" s="585"/>
      <c r="AA52" s="585"/>
      <c r="AB52" s="585"/>
      <c r="AC52" s="585"/>
      <c r="AD52" s="585"/>
      <c r="AE52" s="585"/>
      <c r="AF52" s="585"/>
      <c r="AG52" s="585"/>
      <c r="AH52" s="585"/>
      <c r="AI52" s="585"/>
      <c r="AJ52" s="585"/>
      <c r="AK52" s="585"/>
      <c r="AL52" s="585"/>
      <c r="AM52" s="585"/>
      <c r="AN52" s="585"/>
      <c r="AO52" s="585"/>
      <c r="AP52" s="585"/>
      <c r="AQ52" s="585"/>
      <c r="AR52" s="585"/>
      <c r="AS52" s="585"/>
      <c r="AT52" s="585"/>
      <c r="AU52" s="585"/>
      <c r="AV52" s="585"/>
      <c r="AW52" s="585"/>
      <c r="AX52" s="585"/>
      <c r="AY52" s="585"/>
      <c r="AZ52" s="585"/>
      <c r="BA52" s="585"/>
      <c r="BB52" s="585"/>
      <c r="BC52" s="585"/>
      <c r="BD52" s="585"/>
      <c r="BE52" s="585"/>
      <c r="BF52" s="585"/>
      <c r="BG52" s="585"/>
      <c r="BH52" s="585"/>
      <c r="BI52" s="585"/>
      <c r="BJ52" s="585"/>
      <c r="BK52" s="585"/>
      <c r="BL52" s="585"/>
      <c r="BM52" s="585"/>
      <c r="BN52" s="585"/>
      <c r="BO52" s="585"/>
      <c r="BP52" s="585"/>
      <c r="BQ52" s="585"/>
      <c r="BR52" s="585"/>
      <c r="BS52" s="585"/>
      <c r="BT52" s="585"/>
      <c r="BU52" s="585"/>
      <c r="BV52" s="585"/>
      <c r="BW52" s="585"/>
      <c r="BX52" s="585"/>
      <c r="BY52" s="585"/>
      <c r="BZ52" s="585"/>
      <c r="CA52" s="585"/>
      <c r="CB52" s="585"/>
      <c r="CC52" s="585"/>
      <c r="CD52" s="585"/>
      <c r="CE52" s="585"/>
      <c r="CF52" s="585"/>
      <c r="CG52" s="585"/>
      <c r="CH52" s="585"/>
      <c r="CI52" s="585"/>
      <c r="CJ52" s="585"/>
      <c r="CK52" s="585"/>
      <c r="CL52" s="585"/>
      <c r="CM52" s="585"/>
      <c r="CN52" s="585"/>
      <c r="CO52" s="585"/>
      <c r="CP52" s="585"/>
      <c r="CQ52" s="585"/>
      <c r="CR52" s="585"/>
      <c r="CS52" s="585"/>
      <c r="CT52" s="585"/>
      <c r="CU52" s="585"/>
      <c r="CV52" s="585"/>
      <c r="CW52" s="585"/>
      <c r="CX52" s="585"/>
      <c r="CY52" s="585"/>
      <c r="CZ52" s="585"/>
      <c r="DA52" s="585"/>
      <c r="DB52" s="585"/>
      <c r="DC52" s="585"/>
      <c r="DD52" s="585"/>
      <c r="DE52" s="585"/>
      <c r="DF52" s="585"/>
      <c r="DG52" s="585"/>
      <c r="DH52" s="585"/>
      <c r="DI52" s="585"/>
    </row>
    <row r="53" spans="5:113" x14ac:dyDescent="0.2">
      <c r="E53" s="585" t="s">
        <v>202</v>
      </c>
      <c r="F53" s="585"/>
      <c r="G53" s="585"/>
      <c r="H53" s="585"/>
      <c r="I53" s="585"/>
      <c r="J53" s="585"/>
      <c r="K53" s="585"/>
      <c r="L53" s="585"/>
      <c r="M53" s="585"/>
      <c r="N53" s="585"/>
      <c r="O53" s="585"/>
      <c r="P53" s="585"/>
      <c r="Q53" s="585"/>
      <c r="R53" s="585"/>
      <c r="S53" s="585"/>
      <c r="T53" s="585"/>
      <c r="U53" s="585"/>
      <c r="V53" s="585"/>
      <c r="W53" s="585"/>
      <c r="X53" s="585"/>
      <c r="Y53" s="585"/>
      <c r="Z53" s="585"/>
      <c r="AA53" s="585"/>
      <c r="AB53" s="585"/>
      <c r="AC53" s="585"/>
      <c r="AD53" s="585"/>
      <c r="AE53" s="585"/>
      <c r="AF53" s="585"/>
      <c r="AG53" s="585"/>
      <c r="AH53" s="585"/>
      <c r="AI53" s="585"/>
      <c r="AJ53" s="585"/>
      <c r="AK53" s="585"/>
      <c r="AL53" s="585"/>
      <c r="AM53" s="585"/>
      <c r="AN53" s="585"/>
      <c r="AO53" s="585"/>
      <c r="AP53" s="585"/>
      <c r="AQ53" s="585"/>
      <c r="AR53" s="585"/>
      <c r="AS53" s="585"/>
      <c r="AT53" s="585"/>
      <c r="AU53" s="585"/>
      <c r="AV53" s="585"/>
      <c r="AW53" s="585"/>
      <c r="AX53" s="585"/>
      <c r="AY53" s="585"/>
      <c r="AZ53" s="585"/>
      <c r="BA53" s="585"/>
      <c r="BB53" s="585"/>
      <c r="BC53" s="585"/>
      <c r="BD53" s="585"/>
      <c r="BE53" s="585"/>
      <c r="BF53" s="585"/>
      <c r="BG53" s="585"/>
      <c r="BH53" s="585"/>
      <c r="BI53" s="585"/>
      <c r="BJ53" s="585"/>
      <c r="BK53" s="585"/>
      <c r="BL53" s="585"/>
      <c r="BM53" s="585"/>
      <c r="BN53" s="585"/>
      <c r="BO53" s="585"/>
      <c r="BP53" s="585"/>
      <c r="BQ53" s="585"/>
      <c r="BR53" s="585"/>
      <c r="BS53" s="585"/>
      <c r="BT53" s="585"/>
      <c r="BU53" s="585"/>
      <c r="BV53" s="585"/>
      <c r="BW53" s="585"/>
      <c r="BX53" s="585"/>
      <c r="BY53" s="585"/>
      <c r="BZ53" s="585"/>
      <c r="CA53" s="585"/>
      <c r="CB53" s="585"/>
      <c r="CC53" s="585"/>
      <c r="CD53" s="585"/>
      <c r="CE53" s="585"/>
      <c r="CF53" s="585"/>
      <c r="CG53" s="585"/>
      <c r="CH53" s="585"/>
      <c r="CI53" s="585"/>
      <c r="CJ53" s="585"/>
      <c r="CK53" s="585"/>
      <c r="CL53" s="585"/>
      <c r="CM53" s="585"/>
      <c r="CN53" s="585"/>
      <c r="CO53" s="585"/>
      <c r="CP53" s="585"/>
      <c r="CQ53" s="585"/>
      <c r="CR53" s="585"/>
      <c r="CS53" s="585"/>
      <c r="CT53" s="585"/>
      <c r="CU53" s="585"/>
      <c r="CV53" s="585"/>
      <c r="CW53" s="585"/>
      <c r="CX53" s="585"/>
      <c r="CY53" s="585"/>
      <c r="CZ53" s="585"/>
      <c r="DA53" s="585"/>
      <c r="DB53" s="585"/>
      <c r="DC53" s="585"/>
      <c r="DD53" s="585"/>
      <c r="DE53" s="585"/>
      <c r="DF53" s="585"/>
      <c r="DG53" s="585"/>
      <c r="DH53" s="585"/>
      <c r="DI53" s="585"/>
    </row>
    <row r="54" spans="5:113" x14ac:dyDescent="0.2"/>
    <row r="55" spans="5:113" x14ac:dyDescent="0.2"/>
    <row r="56" spans="5:113" x14ac:dyDescent="0.2"/>
  </sheetData>
  <sheetProtection algorithmName="SHA-512" hashValue="ttcAtaEjJ3sr52wxkhxmrxq9rd0TgAbvijOoqsP6emI89bUDhw4g0C9Dk/hRVZolKINw3JP68dboNNbMKYwKyw==" saltValue="uwalRf+ihMBCARk/Z1YFrg=="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2"/>
  <cols>
    <col min="1" max="1" width="1.6640625" style="206" customWidth="1"/>
    <col min="2" max="2" width="2.33203125" style="206" customWidth="1"/>
    <col min="3" max="16" width="2.6640625" style="206" customWidth="1"/>
    <col min="17" max="17" width="2.33203125" style="206" customWidth="1"/>
    <col min="18" max="95" width="1.6640625" style="206" customWidth="1"/>
    <col min="96" max="133" width="1.6640625" style="218" customWidth="1"/>
    <col min="134" max="143" width="1.6640625" style="206" customWidth="1"/>
    <col min="144" max="16384" width="0" style="206" hidden="1"/>
  </cols>
  <sheetData>
    <row r="1" spans="2:143" ht="22.5" customHeight="1" thickBot="1" x14ac:dyDescent="0.25">
      <c r="B1" s="204"/>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c r="AL1" s="205"/>
      <c r="AM1" s="205"/>
      <c r="AN1" s="205"/>
      <c r="AO1" s="205"/>
      <c r="AP1" s="205"/>
      <c r="AQ1" s="205"/>
      <c r="AR1" s="205"/>
      <c r="AS1" s="205"/>
      <c r="AT1" s="205"/>
      <c r="AU1" s="205"/>
      <c r="AV1" s="205"/>
      <c r="AW1" s="205"/>
      <c r="AX1" s="205"/>
      <c r="AY1" s="205"/>
      <c r="AZ1" s="205"/>
      <c r="BA1" s="205"/>
      <c r="BB1" s="205"/>
      <c r="BC1" s="205"/>
      <c r="BD1" s="205"/>
      <c r="BE1" s="205"/>
      <c r="BF1" s="205"/>
      <c r="BG1" s="205"/>
      <c r="BH1" s="205"/>
      <c r="BI1" s="205"/>
      <c r="BJ1" s="205"/>
      <c r="BK1" s="205"/>
      <c r="BL1" s="205"/>
      <c r="BM1" s="205"/>
      <c r="BN1" s="205"/>
      <c r="BO1" s="205"/>
      <c r="BP1" s="205"/>
      <c r="BQ1" s="205"/>
      <c r="BR1" s="205"/>
      <c r="BS1" s="205"/>
      <c r="BT1" s="205"/>
      <c r="BU1" s="205"/>
      <c r="BV1" s="205"/>
      <c r="BW1" s="205"/>
      <c r="BX1" s="205"/>
      <c r="BY1" s="205"/>
      <c r="BZ1" s="205"/>
      <c r="CA1" s="205"/>
      <c r="CB1" s="205"/>
      <c r="CC1" s="205"/>
      <c r="CD1" s="205"/>
      <c r="CE1" s="205"/>
      <c r="CF1" s="205"/>
      <c r="CG1" s="205"/>
      <c r="CH1" s="205"/>
      <c r="CI1" s="205"/>
      <c r="CJ1" s="205"/>
      <c r="CK1" s="205"/>
      <c r="CL1" s="205"/>
      <c r="CM1" s="205"/>
      <c r="CN1" s="205"/>
      <c r="CO1" s="205"/>
      <c r="CP1" s="205"/>
      <c r="CQ1" s="205"/>
      <c r="CR1" s="205"/>
      <c r="CS1" s="205"/>
      <c r="CT1" s="205"/>
      <c r="CU1" s="205"/>
      <c r="CV1" s="205"/>
      <c r="CW1" s="205"/>
      <c r="CX1" s="205"/>
      <c r="CY1" s="205"/>
      <c r="CZ1" s="205"/>
      <c r="DA1" s="205"/>
      <c r="DB1" s="205"/>
      <c r="DC1" s="205"/>
      <c r="DD1" s="205"/>
      <c r="DE1" s="205"/>
      <c r="DF1" s="205"/>
      <c r="DG1" s="205"/>
      <c r="DH1" s="587" t="s">
        <v>203</v>
      </c>
      <c r="DI1" s="588"/>
      <c r="DJ1" s="588"/>
      <c r="DK1" s="588"/>
      <c r="DL1" s="588"/>
      <c r="DM1" s="588"/>
      <c r="DN1" s="589"/>
      <c r="DO1" s="206"/>
      <c r="DP1" s="587" t="s">
        <v>204</v>
      </c>
      <c r="DQ1" s="588"/>
      <c r="DR1" s="588"/>
      <c r="DS1" s="588"/>
      <c r="DT1" s="588"/>
      <c r="DU1" s="588"/>
      <c r="DV1" s="588"/>
      <c r="DW1" s="588"/>
      <c r="DX1" s="588"/>
      <c r="DY1" s="588"/>
      <c r="DZ1" s="588"/>
      <c r="EA1" s="588"/>
      <c r="EB1" s="588"/>
      <c r="EC1" s="589"/>
      <c r="ED1" s="205"/>
      <c r="EE1" s="205"/>
      <c r="EF1" s="205"/>
      <c r="EG1" s="205"/>
      <c r="EH1" s="205"/>
      <c r="EI1" s="205"/>
      <c r="EJ1" s="205"/>
      <c r="EK1" s="205"/>
      <c r="EL1" s="205"/>
      <c r="EM1" s="205"/>
    </row>
    <row r="2" spans="2:143" ht="22.5" customHeight="1" x14ac:dyDescent="0.2">
      <c r="B2" s="207" t="s">
        <v>205</v>
      </c>
      <c r="R2" s="208"/>
      <c r="S2" s="208"/>
      <c r="T2" s="208"/>
      <c r="U2" s="208"/>
      <c r="V2" s="208"/>
      <c r="W2" s="208"/>
      <c r="X2" s="208"/>
      <c r="Y2" s="208"/>
      <c r="Z2" s="208"/>
      <c r="AA2" s="208"/>
      <c r="AB2" s="208"/>
      <c r="AC2" s="208"/>
      <c r="AE2" s="209"/>
      <c r="AF2" s="209"/>
      <c r="AG2" s="209"/>
      <c r="AH2" s="209"/>
      <c r="AI2" s="209"/>
      <c r="AJ2" s="208"/>
      <c r="AK2" s="208"/>
      <c r="AL2" s="208"/>
      <c r="AM2" s="208"/>
      <c r="AN2" s="208"/>
      <c r="AO2" s="208"/>
      <c r="AP2" s="208"/>
      <c r="CD2" s="205"/>
      <c r="CE2" s="205"/>
      <c r="CF2" s="205"/>
      <c r="CG2" s="205"/>
      <c r="CH2" s="205"/>
      <c r="CI2" s="205"/>
      <c r="CJ2" s="205"/>
      <c r="CK2" s="205"/>
      <c r="CL2" s="205"/>
      <c r="CM2" s="205"/>
      <c r="CN2" s="205"/>
      <c r="CO2" s="205"/>
      <c r="CP2" s="205"/>
      <c r="CQ2" s="205"/>
      <c r="CR2" s="205"/>
      <c r="CS2" s="205"/>
      <c r="CT2" s="205"/>
      <c r="CU2" s="205"/>
      <c r="CV2" s="205"/>
      <c r="CW2" s="205"/>
      <c r="CX2" s="205"/>
      <c r="CY2" s="205"/>
      <c r="CZ2" s="205"/>
      <c r="DA2" s="205"/>
      <c r="DB2" s="205"/>
      <c r="DC2" s="205"/>
      <c r="DD2" s="205"/>
      <c r="DE2" s="205"/>
      <c r="DF2" s="205"/>
      <c r="DG2" s="205"/>
      <c r="DH2" s="205"/>
      <c r="DI2" s="205"/>
      <c r="DJ2" s="205"/>
      <c r="DK2" s="205"/>
      <c r="DL2" s="205"/>
      <c r="DM2" s="205"/>
      <c r="DN2" s="205"/>
      <c r="DO2" s="205"/>
      <c r="DP2" s="205"/>
      <c r="DQ2" s="205"/>
      <c r="DR2" s="205"/>
      <c r="DS2" s="205"/>
      <c r="DT2" s="205"/>
      <c r="DU2" s="205"/>
      <c r="DV2" s="205"/>
      <c r="DW2" s="205"/>
      <c r="DX2" s="205"/>
      <c r="DY2" s="205"/>
      <c r="DZ2" s="205"/>
      <c r="EA2" s="205"/>
      <c r="EB2" s="205"/>
      <c r="EC2" s="205"/>
    </row>
    <row r="3" spans="2:143" ht="11.25" customHeight="1" x14ac:dyDescent="0.2">
      <c r="B3" s="590" t="s">
        <v>206</v>
      </c>
      <c r="C3" s="591"/>
      <c r="D3" s="591"/>
      <c r="E3" s="591"/>
      <c r="F3" s="591"/>
      <c r="G3" s="591"/>
      <c r="H3" s="591"/>
      <c r="I3" s="591"/>
      <c r="J3" s="591"/>
      <c r="K3" s="591"/>
      <c r="L3" s="591"/>
      <c r="M3" s="591"/>
      <c r="N3" s="591"/>
      <c r="O3" s="591"/>
      <c r="P3" s="591"/>
      <c r="Q3" s="591"/>
      <c r="R3" s="591"/>
      <c r="S3" s="591"/>
      <c r="T3" s="591"/>
      <c r="U3" s="591"/>
      <c r="V3" s="591"/>
      <c r="W3" s="591"/>
      <c r="X3" s="591"/>
      <c r="Y3" s="591"/>
      <c r="Z3" s="591"/>
      <c r="AA3" s="591"/>
      <c r="AB3" s="591"/>
      <c r="AC3" s="591"/>
      <c r="AD3" s="591"/>
      <c r="AE3" s="591"/>
      <c r="AF3" s="591"/>
      <c r="AG3" s="591"/>
      <c r="AH3" s="591"/>
      <c r="AI3" s="591"/>
      <c r="AJ3" s="591"/>
      <c r="AK3" s="591"/>
      <c r="AL3" s="591"/>
      <c r="AM3" s="591"/>
      <c r="AN3" s="591"/>
      <c r="AO3" s="591"/>
      <c r="AP3" s="590" t="s">
        <v>207</v>
      </c>
      <c r="AQ3" s="591"/>
      <c r="AR3" s="591"/>
      <c r="AS3" s="591"/>
      <c r="AT3" s="591"/>
      <c r="AU3" s="591"/>
      <c r="AV3" s="591"/>
      <c r="AW3" s="591"/>
      <c r="AX3" s="591"/>
      <c r="AY3" s="591"/>
      <c r="AZ3" s="591"/>
      <c r="BA3" s="591"/>
      <c r="BB3" s="591"/>
      <c r="BC3" s="591"/>
      <c r="BD3" s="591"/>
      <c r="BE3" s="591"/>
      <c r="BF3" s="591"/>
      <c r="BG3" s="591"/>
      <c r="BH3" s="591"/>
      <c r="BI3" s="591"/>
      <c r="BJ3" s="591"/>
      <c r="BK3" s="591"/>
      <c r="BL3" s="591"/>
      <c r="BM3" s="591"/>
      <c r="BN3" s="591"/>
      <c r="BO3" s="591"/>
      <c r="BP3" s="591"/>
      <c r="BQ3" s="591"/>
      <c r="BR3" s="591"/>
      <c r="BS3" s="591"/>
      <c r="BT3" s="591"/>
      <c r="BU3" s="591"/>
      <c r="BV3" s="591"/>
      <c r="BW3" s="591"/>
      <c r="BX3" s="591"/>
      <c r="BY3" s="591"/>
      <c r="BZ3" s="591"/>
      <c r="CA3" s="591"/>
      <c r="CB3" s="592"/>
      <c r="CD3" s="590" t="s">
        <v>208</v>
      </c>
      <c r="CE3" s="591"/>
      <c r="CF3" s="591"/>
      <c r="CG3" s="591"/>
      <c r="CH3" s="591"/>
      <c r="CI3" s="591"/>
      <c r="CJ3" s="591"/>
      <c r="CK3" s="591"/>
      <c r="CL3" s="591"/>
      <c r="CM3" s="591"/>
      <c r="CN3" s="591"/>
      <c r="CO3" s="591"/>
      <c r="CP3" s="591"/>
      <c r="CQ3" s="591"/>
      <c r="CR3" s="591"/>
      <c r="CS3" s="591"/>
      <c r="CT3" s="591"/>
      <c r="CU3" s="591"/>
      <c r="CV3" s="591"/>
      <c r="CW3" s="591"/>
      <c r="CX3" s="591"/>
      <c r="CY3" s="591"/>
      <c r="CZ3" s="591"/>
      <c r="DA3" s="591"/>
      <c r="DB3" s="591"/>
      <c r="DC3" s="591"/>
      <c r="DD3" s="591"/>
      <c r="DE3" s="591"/>
      <c r="DF3" s="591"/>
      <c r="DG3" s="591"/>
      <c r="DH3" s="591"/>
      <c r="DI3" s="591"/>
      <c r="DJ3" s="591"/>
      <c r="DK3" s="591"/>
      <c r="DL3" s="591"/>
      <c r="DM3" s="591"/>
      <c r="DN3" s="591"/>
      <c r="DO3" s="591"/>
      <c r="DP3" s="591"/>
      <c r="DQ3" s="591"/>
      <c r="DR3" s="591"/>
      <c r="DS3" s="591"/>
      <c r="DT3" s="591"/>
      <c r="DU3" s="591"/>
      <c r="DV3" s="591"/>
      <c r="DW3" s="591"/>
      <c r="DX3" s="591"/>
      <c r="DY3" s="591"/>
      <c r="DZ3" s="591"/>
      <c r="EA3" s="591"/>
      <c r="EB3" s="591"/>
      <c r="EC3" s="592"/>
    </row>
    <row r="4" spans="2:143" ht="11.25" customHeight="1" x14ac:dyDescent="0.2">
      <c r="B4" s="590" t="s">
        <v>1</v>
      </c>
      <c r="C4" s="591"/>
      <c r="D4" s="591"/>
      <c r="E4" s="591"/>
      <c r="F4" s="591"/>
      <c r="G4" s="591"/>
      <c r="H4" s="591"/>
      <c r="I4" s="591"/>
      <c r="J4" s="591"/>
      <c r="K4" s="591"/>
      <c r="L4" s="591"/>
      <c r="M4" s="591"/>
      <c r="N4" s="591"/>
      <c r="O4" s="591"/>
      <c r="P4" s="591"/>
      <c r="Q4" s="592"/>
      <c r="R4" s="590" t="s">
        <v>209</v>
      </c>
      <c r="S4" s="591"/>
      <c r="T4" s="591"/>
      <c r="U4" s="591"/>
      <c r="V4" s="591"/>
      <c r="W4" s="591"/>
      <c r="X4" s="591"/>
      <c r="Y4" s="592"/>
      <c r="Z4" s="590" t="s">
        <v>210</v>
      </c>
      <c r="AA4" s="591"/>
      <c r="AB4" s="591"/>
      <c r="AC4" s="592"/>
      <c r="AD4" s="590" t="s">
        <v>211</v>
      </c>
      <c r="AE4" s="591"/>
      <c r="AF4" s="591"/>
      <c r="AG4" s="591"/>
      <c r="AH4" s="591"/>
      <c r="AI4" s="591"/>
      <c r="AJ4" s="591"/>
      <c r="AK4" s="592"/>
      <c r="AL4" s="590" t="s">
        <v>210</v>
      </c>
      <c r="AM4" s="591"/>
      <c r="AN4" s="591"/>
      <c r="AO4" s="592"/>
      <c r="AP4" s="593" t="s">
        <v>212</v>
      </c>
      <c r="AQ4" s="593"/>
      <c r="AR4" s="593"/>
      <c r="AS4" s="593"/>
      <c r="AT4" s="593"/>
      <c r="AU4" s="593"/>
      <c r="AV4" s="593"/>
      <c r="AW4" s="593"/>
      <c r="AX4" s="593"/>
      <c r="AY4" s="593"/>
      <c r="AZ4" s="593"/>
      <c r="BA4" s="593"/>
      <c r="BB4" s="593"/>
      <c r="BC4" s="593"/>
      <c r="BD4" s="593"/>
      <c r="BE4" s="593"/>
      <c r="BF4" s="593"/>
      <c r="BG4" s="593" t="s">
        <v>213</v>
      </c>
      <c r="BH4" s="593"/>
      <c r="BI4" s="593"/>
      <c r="BJ4" s="593"/>
      <c r="BK4" s="593"/>
      <c r="BL4" s="593"/>
      <c r="BM4" s="593"/>
      <c r="BN4" s="593"/>
      <c r="BO4" s="593" t="s">
        <v>210</v>
      </c>
      <c r="BP4" s="593"/>
      <c r="BQ4" s="593"/>
      <c r="BR4" s="593"/>
      <c r="BS4" s="593" t="s">
        <v>214</v>
      </c>
      <c r="BT4" s="593"/>
      <c r="BU4" s="593"/>
      <c r="BV4" s="593"/>
      <c r="BW4" s="593"/>
      <c r="BX4" s="593"/>
      <c r="BY4" s="593"/>
      <c r="BZ4" s="593"/>
      <c r="CA4" s="593"/>
      <c r="CB4" s="593"/>
      <c r="CD4" s="590" t="s">
        <v>215</v>
      </c>
      <c r="CE4" s="591"/>
      <c r="CF4" s="591"/>
      <c r="CG4" s="591"/>
      <c r="CH4" s="591"/>
      <c r="CI4" s="591"/>
      <c r="CJ4" s="591"/>
      <c r="CK4" s="591"/>
      <c r="CL4" s="591"/>
      <c r="CM4" s="591"/>
      <c r="CN4" s="591"/>
      <c r="CO4" s="591"/>
      <c r="CP4" s="591"/>
      <c r="CQ4" s="591"/>
      <c r="CR4" s="591"/>
      <c r="CS4" s="591"/>
      <c r="CT4" s="591"/>
      <c r="CU4" s="591"/>
      <c r="CV4" s="591"/>
      <c r="CW4" s="591"/>
      <c r="CX4" s="591"/>
      <c r="CY4" s="591"/>
      <c r="CZ4" s="591"/>
      <c r="DA4" s="591"/>
      <c r="DB4" s="591"/>
      <c r="DC4" s="591"/>
      <c r="DD4" s="591"/>
      <c r="DE4" s="591"/>
      <c r="DF4" s="591"/>
      <c r="DG4" s="591"/>
      <c r="DH4" s="591"/>
      <c r="DI4" s="591"/>
      <c r="DJ4" s="591"/>
      <c r="DK4" s="591"/>
      <c r="DL4" s="591"/>
      <c r="DM4" s="591"/>
      <c r="DN4" s="591"/>
      <c r="DO4" s="591"/>
      <c r="DP4" s="591"/>
      <c r="DQ4" s="591"/>
      <c r="DR4" s="591"/>
      <c r="DS4" s="591"/>
      <c r="DT4" s="591"/>
      <c r="DU4" s="591"/>
      <c r="DV4" s="591"/>
      <c r="DW4" s="591"/>
      <c r="DX4" s="591"/>
      <c r="DY4" s="591"/>
      <c r="DZ4" s="591"/>
      <c r="EA4" s="591"/>
      <c r="EB4" s="591"/>
      <c r="EC4" s="592"/>
    </row>
    <row r="5" spans="2:143" ht="11.25" customHeight="1" x14ac:dyDescent="0.2">
      <c r="B5" s="594" t="s">
        <v>216</v>
      </c>
      <c r="C5" s="595"/>
      <c r="D5" s="595"/>
      <c r="E5" s="595"/>
      <c r="F5" s="595"/>
      <c r="G5" s="595"/>
      <c r="H5" s="595"/>
      <c r="I5" s="595"/>
      <c r="J5" s="595"/>
      <c r="K5" s="595"/>
      <c r="L5" s="595"/>
      <c r="M5" s="595"/>
      <c r="N5" s="595"/>
      <c r="O5" s="595"/>
      <c r="P5" s="595"/>
      <c r="Q5" s="596"/>
      <c r="R5" s="597">
        <v>2277904</v>
      </c>
      <c r="S5" s="598"/>
      <c r="T5" s="598"/>
      <c r="U5" s="598"/>
      <c r="V5" s="598"/>
      <c r="W5" s="598"/>
      <c r="X5" s="598"/>
      <c r="Y5" s="599"/>
      <c r="Z5" s="600">
        <v>26</v>
      </c>
      <c r="AA5" s="600"/>
      <c r="AB5" s="600"/>
      <c r="AC5" s="600"/>
      <c r="AD5" s="601">
        <v>2277904</v>
      </c>
      <c r="AE5" s="601"/>
      <c r="AF5" s="601"/>
      <c r="AG5" s="601"/>
      <c r="AH5" s="601"/>
      <c r="AI5" s="601"/>
      <c r="AJ5" s="601"/>
      <c r="AK5" s="601"/>
      <c r="AL5" s="602">
        <v>48.7</v>
      </c>
      <c r="AM5" s="603"/>
      <c r="AN5" s="603"/>
      <c r="AO5" s="604"/>
      <c r="AP5" s="594" t="s">
        <v>217</v>
      </c>
      <c r="AQ5" s="595"/>
      <c r="AR5" s="595"/>
      <c r="AS5" s="595"/>
      <c r="AT5" s="595"/>
      <c r="AU5" s="595"/>
      <c r="AV5" s="595"/>
      <c r="AW5" s="595"/>
      <c r="AX5" s="595"/>
      <c r="AY5" s="595"/>
      <c r="AZ5" s="595"/>
      <c r="BA5" s="595"/>
      <c r="BB5" s="595"/>
      <c r="BC5" s="595"/>
      <c r="BD5" s="595"/>
      <c r="BE5" s="595"/>
      <c r="BF5" s="596"/>
      <c r="BG5" s="608">
        <v>2277904</v>
      </c>
      <c r="BH5" s="609"/>
      <c r="BI5" s="609"/>
      <c r="BJ5" s="609"/>
      <c r="BK5" s="609"/>
      <c r="BL5" s="609"/>
      <c r="BM5" s="609"/>
      <c r="BN5" s="610"/>
      <c r="BO5" s="611">
        <v>100</v>
      </c>
      <c r="BP5" s="611"/>
      <c r="BQ5" s="611"/>
      <c r="BR5" s="611"/>
      <c r="BS5" s="612" t="s">
        <v>121</v>
      </c>
      <c r="BT5" s="612"/>
      <c r="BU5" s="612"/>
      <c r="BV5" s="612"/>
      <c r="BW5" s="612"/>
      <c r="BX5" s="612"/>
      <c r="BY5" s="612"/>
      <c r="BZ5" s="612"/>
      <c r="CA5" s="612"/>
      <c r="CB5" s="616"/>
      <c r="CD5" s="590" t="s">
        <v>212</v>
      </c>
      <c r="CE5" s="591"/>
      <c r="CF5" s="591"/>
      <c r="CG5" s="591"/>
      <c r="CH5" s="591"/>
      <c r="CI5" s="591"/>
      <c r="CJ5" s="591"/>
      <c r="CK5" s="591"/>
      <c r="CL5" s="591"/>
      <c r="CM5" s="591"/>
      <c r="CN5" s="591"/>
      <c r="CO5" s="591"/>
      <c r="CP5" s="591"/>
      <c r="CQ5" s="592"/>
      <c r="CR5" s="590" t="s">
        <v>218</v>
      </c>
      <c r="CS5" s="591"/>
      <c r="CT5" s="591"/>
      <c r="CU5" s="591"/>
      <c r="CV5" s="591"/>
      <c r="CW5" s="591"/>
      <c r="CX5" s="591"/>
      <c r="CY5" s="592"/>
      <c r="CZ5" s="590" t="s">
        <v>210</v>
      </c>
      <c r="DA5" s="591"/>
      <c r="DB5" s="591"/>
      <c r="DC5" s="592"/>
      <c r="DD5" s="590" t="s">
        <v>219</v>
      </c>
      <c r="DE5" s="591"/>
      <c r="DF5" s="591"/>
      <c r="DG5" s="591"/>
      <c r="DH5" s="591"/>
      <c r="DI5" s="591"/>
      <c r="DJ5" s="591"/>
      <c r="DK5" s="591"/>
      <c r="DL5" s="591"/>
      <c r="DM5" s="591"/>
      <c r="DN5" s="591"/>
      <c r="DO5" s="591"/>
      <c r="DP5" s="592"/>
      <c r="DQ5" s="590" t="s">
        <v>220</v>
      </c>
      <c r="DR5" s="591"/>
      <c r="DS5" s="591"/>
      <c r="DT5" s="591"/>
      <c r="DU5" s="591"/>
      <c r="DV5" s="591"/>
      <c r="DW5" s="591"/>
      <c r="DX5" s="591"/>
      <c r="DY5" s="591"/>
      <c r="DZ5" s="591"/>
      <c r="EA5" s="591"/>
      <c r="EB5" s="591"/>
      <c r="EC5" s="592"/>
    </row>
    <row r="6" spans="2:143" ht="11.25" customHeight="1" x14ac:dyDescent="0.2">
      <c r="B6" s="605" t="s">
        <v>221</v>
      </c>
      <c r="C6" s="606"/>
      <c r="D6" s="606"/>
      <c r="E6" s="606"/>
      <c r="F6" s="606"/>
      <c r="G6" s="606"/>
      <c r="H6" s="606"/>
      <c r="I6" s="606"/>
      <c r="J6" s="606"/>
      <c r="K6" s="606"/>
      <c r="L6" s="606"/>
      <c r="M6" s="606"/>
      <c r="N6" s="606"/>
      <c r="O6" s="606"/>
      <c r="P6" s="606"/>
      <c r="Q6" s="607"/>
      <c r="R6" s="608">
        <v>91849</v>
      </c>
      <c r="S6" s="609"/>
      <c r="T6" s="609"/>
      <c r="U6" s="609"/>
      <c r="V6" s="609"/>
      <c r="W6" s="609"/>
      <c r="X6" s="609"/>
      <c r="Y6" s="610"/>
      <c r="Z6" s="611">
        <v>1</v>
      </c>
      <c r="AA6" s="611"/>
      <c r="AB6" s="611"/>
      <c r="AC6" s="611"/>
      <c r="AD6" s="612">
        <v>91849</v>
      </c>
      <c r="AE6" s="612"/>
      <c r="AF6" s="612"/>
      <c r="AG6" s="612"/>
      <c r="AH6" s="612"/>
      <c r="AI6" s="612"/>
      <c r="AJ6" s="612"/>
      <c r="AK6" s="612"/>
      <c r="AL6" s="613">
        <v>2</v>
      </c>
      <c r="AM6" s="614"/>
      <c r="AN6" s="614"/>
      <c r="AO6" s="615"/>
      <c r="AP6" s="605" t="s">
        <v>222</v>
      </c>
      <c r="AQ6" s="606"/>
      <c r="AR6" s="606"/>
      <c r="AS6" s="606"/>
      <c r="AT6" s="606"/>
      <c r="AU6" s="606"/>
      <c r="AV6" s="606"/>
      <c r="AW6" s="606"/>
      <c r="AX6" s="606"/>
      <c r="AY6" s="606"/>
      <c r="AZ6" s="606"/>
      <c r="BA6" s="606"/>
      <c r="BB6" s="606"/>
      <c r="BC6" s="606"/>
      <c r="BD6" s="606"/>
      <c r="BE6" s="606"/>
      <c r="BF6" s="607"/>
      <c r="BG6" s="608">
        <v>2277904</v>
      </c>
      <c r="BH6" s="609"/>
      <c r="BI6" s="609"/>
      <c r="BJ6" s="609"/>
      <c r="BK6" s="609"/>
      <c r="BL6" s="609"/>
      <c r="BM6" s="609"/>
      <c r="BN6" s="610"/>
      <c r="BO6" s="611">
        <v>100</v>
      </c>
      <c r="BP6" s="611"/>
      <c r="BQ6" s="611"/>
      <c r="BR6" s="611"/>
      <c r="BS6" s="612" t="s">
        <v>121</v>
      </c>
      <c r="BT6" s="612"/>
      <c r="BU6" s="612"/>
      <c r="BV6" s="612"/>
      <c r="BW6" s="612"/>
      <c r="BX6" s="612"/>
      <c r="BY6" s="612"/>
      <c r="BZ6" s="612"/>
      <c r="CA6" s="612"/>
      <c r="CB6" s="616"/>
      <c r="CD6" s="594" t="s">
        <v>223</v>
      </c>
      <c r="CE6" s="595"/>
      <c r="CF6" s="595"/>
      <c r="CG6" s="595"/>
      <c r="CH6" s="595"/>
      <c r="CI6" s="595"/>
      <c r="CJ6" s="595"/>
      <c r="CK6" s="595"/>
      <c r="CL6" s="595"/>
      <c r="CM6" s="595"/>
      <c r="CN6" s="595"/>
      <c r="CO6" s="595"/>
      <c r="CP6" s="595"/>
      <c r="CQ6" s="596"/>
      <c r="CR6" s="608">
        <v>95094</v>
      </c>
      <c r="CS6" s="609"/>
      <c r="CT6" s="609"/>
      <c r="CU6" s="609"/>
      <c r="CV6" s="609"/>
      <c r="CW6" s="609"/>
      <c r="CX6" s="609"/>
      <c r="CY6" s="610"/>
      <c r="CZ6" s="602">
        <v>1.2</v>
      </c>
      <c r="DA6" s="603"/>
      <c r="DB6" s="603"/>
      <c r="DC6" s="619"/>
      <c r="DD6" s="617" t="s">
        <v>121</v>
      </c>
      <c r="DE6" s="609"/>
      <c r="DF6" s="609"/>
      <c r="DG6" s="609"/>
      <c r="DH6" s="609"/>
      <c r="DI6" s="609"/>
      <c r="DJ6" s="609"/>
      <c r="DK6" s="609"/>
      <c r="DL6" s="609"/>
      <c r="DM6" s="609"/>
      <c r="DN6" s="609"/>
      <c r="DO6" s="609"/>
      <c r="DP6" s="610"/>
      <c r="DQ6" s="617">
        <v>95094</v>
      </c>
      <c r="DR6" s="609"/>
      <c r="DS6" s="609"/>
      <c r="DT6" s="609"/>
      <c r="DU6" s="609"/>
      <c r="DV6" s="609"/>
      <c r="DW6" s="609"/>
      <c r="DX6" s="609"/>
      <c r="DY6" s="609"/>
      <c r="DZ6" s="609"/>
      <c r="EA6" s="609"/>
      <c r="EB6" s="609"/>
      <c r="EC6" s="618"/>
    </row>
    <row r="7" spans="2:143" ht="11.25" customHeight="1" x14ac:dyDescent="0.2">
      <c r="B7" s="605" t="s">
        <v>224</v>
      </c>
      <c r="C7" s="606"/>
      <c r="D7" s="606"/>
      <c r="E7" s="606"/>
      <c r="F7" s="606"/>
      <c r="G7" s="606"/>
      <c r="H7" s="606"/>
      <c r="I7" s="606"/>
      <c r="J7" s="606"/>
      <c r="K7" s="606"/>
      <c r="L7" s="606"/>
      <c r="M7" s="606"/>
      <c r="N7" s="606"/>
      <c r="O7" s="606"/>
      <c r="P7" s="606"/>
      <c r="Q7" s="607"/>
      <c r="R7" s="608">
        <v>792</v>
      </c>
      <c r="S7" s="609"/>
      <c r="T7" s="609"/>
      <c r="U7" s="609"/>
      <c r="V7" s="609"/>
      <c r="W7" s="609"/>
      <c r="X7" s="609"/>
      <c r="Y7" s="610"/>
      <c r="Z7" s="611">
        <v>0</v>
      </c>
      <c r="AA7" s="611"/>
      <c r="AB7" s="611"/>
      <c r="AC7" s="611"/>
      <c r="AD7" s="612">
        <v>792</v>
      </c>
      <c r="AE7" s="612"/>
      <c r="AF7" s="612"/>
      <c r="AG7" s="612"/>
      <c r="AH7" s="612"/>
      <c r="AI7" s="612"/>
      <c r="AJ7" s="612"/>
      <c r="AK7" s="612"/>
      <c r="AL7" s="613">
        <v>0</v>
      </c>
      <c r="AM7" s="614"/>
      <c r="AN7" s="614"/>
      <c r="AO7" s="615"/>
      <c r="AP7" s="605" t="s">
        <v>225</v>
      </c>
      <c r="AQ7" s="606"/>
      <c r="AR7" s="606"/>
      <c r="AS7" s="606"/>
      <c r="AT7" s="606"/>
      <c r="AU7" s="606"/>
      <c r="AV7" s="606"/>
      <c r="AW7" s="606"/>
      <c r="AX7" s="606"/>
      <c r="AY7" s="606"/>
      <c r="AZ7" s="606"/>
      <c r="BA7" s="606"/>
      <c r="BB7" s="606"/>
      <c r="BC7" s="606"/>
      <c r="BD7" s="606"/>
      <c r="BE7" s="606"/>
      <c r="BF7" s="607"/>
      <c r="BG7" s="608">
        <v>935649</v>
      </c>
      <c r="BH7" s="609"/>
      <c r="BI7" s="609"/>
      <c r="BJ7" s="609"/>
      <c r="BK7" s="609"/>
      <c r="BL7" s="609"/>
      <c r="BM7" s="609"/>
      <c r="BN7" s="610"/>
      <c r="BO7" s="611">
        <v>41.1</v>
      </c>
      <c r="BP7" s="611"/>
      <c r="BQ7" s="611"/>
      <c r="BR7" s="611"/>
      <c r="BS7" s="612" t="s">
        <v>121</v>
      </c>
      <c r="BT7" s="612"/>
      <c r="BU7" s="612"/>
      <c r="BV7" s="612"/>
      <c r="BW7" s="612"/>
      <c r="BX7" s="612"/>
      <c r="BY7" s="612"/>
      <c r="BZ7" s="612"/>
      <c r="CA7" s="612"/>
      <c r="CB7" s="616"/>
      <c r="CD7" s="605" t="s">
        <v>226</v>
      </c>
      <c r="CE7" s="606"/>
      <c r="CF7" s="606"/>
      <c r="CG7" s="606"/>
      <c r="CH7" s="606"/>
      <c r="CI7" s="606"/>
      <c r="CJ7" s="606"/>
      <c r="CK7" s="606"/>
      <c r="CL7" s="606"/>
      <c r="CM7" s="606"/>
      <c r="CN7" s="606"/>
      <c r="CO7" s="606"/>
      <c r="CP7" s="606"/>
      <c r="CQ7" s="607"/>
      <c r="CR7" s="608">
        <v>1639973</v>
      </c>
      <c r="CS7" s="609"/>
      <c r="CT7" s="609"/>
      <c r="CU7" s="609"/>
      <c r="CV7" s="609"/>
      <c r="CW7" s="609"/>
      <c r="CX7" s="609"/>
      <c r="CY7" s="610"/>
      <c r="CZ7" s="611">
        <v>19.899999999999999</v>
      </c>
      <c r="DA7" s="611"/>
      <c r="DB7" s="611"/>
      <c r="DC7" s="611"/>
      <c r="DD7" s="617">
        <v>43600</v>
      </c>
      <c r="DE7" s="609"/>
      <c r="DF7" s="609"/>
      <c r="DG7" s="609"/>
      <c r="DH7" s="609"/>
      <c r="DI7" s="609"/>
      <c r="DJ7" s="609"/>
      <c r="DK7" s="609"/>
      <c r="DL7" s="609"/>
      <c r="DM7" s="609"/>
      <c r="DN7" s="609"/>
      <c r="DO7" s="609"/>
      <c r="DP7" s="610"/>
      <c r="DQ7" s="617">
        <v>1235746</v>
      </c>
      <c r="DR7" s="609"/>
      <c r="DS7" s="609"/>
      <c r="DT7" s="609"/>
      <c r="DU7" s="609"/>
      <c r="DV7" s="609"/>
      <c r="DW7" s="609"/>
      <c r="DX7" s="609"/>
      <c r="DY7" s="609"/>
      <c r="DZ7" s="609"/>
      <c r="EA7" s="609"/>
      <c r="EB7" s="609"/>
      <c r="EC7" s="618"/>
    </row>
    <row r="8" spans="2:143" ht="11.25" customHeight="1" x14ac:dyDescent="0.2">
      <c r="B8" s="605" t="s">
        <v>227</v>
      </c>
      <c r="C8" s="606"/>
      <c r="D8" s="606"/>
      <c r="E8" s="606"/>
      <c r="F8" s="606"/>
      <c r="G8" s="606"/>
      <c r="H8" s="606"/>
      <c r="I8" s="606"/>
      <c r="J8" s="606"/>
      <c r="K8" s="606"/>
      <c r="L8" s="606"/>
      <c r="M8" s="606"/>
      <c r="N8" s="606"/>
      <c r="O8" s="606"/>
      <c r="P8" s="606"/>
      <c r="Q8" s="607"/>
      <c r="R8" s="608">
        <v>11302</v>
      </c>
      <c r="S8" s="609"/>
      <c r="T8" s="609"/>
      <c r="U8" s="609"/>
      <c r="V8" s="609"/>
      <c r="W8" s="609"/>
      <c r="X8" s="609"/>
      <c r="Y8" s="610"/>
      <c r="Z8" s="611">
        <v>0.1</v>
      </c>
      <c r="AA8" s="611"/>
      <c r="AB8" s="611"/>
      <c r="AC8" s="611"/>
      <c r="AD8" s="612">
        <v>11302</v>
      </c>
      <c r="AE8" s="612"/>
      <c r="AF8" s="612"/>
      <c r="AG8" s="612"/>
      <c r="AH8" s="612"/>
      <c r="AI8" s="612"/>
      <c r="AJ8" s="612"/>
      <c r="AK8" s="612"/>
      <c r="AL8" s="613">
        <v>0.2</v>
      </c>
      <c r="AM8" s="614"/>
      <c r="AN8" s="614"/>
      <c r="AO8" s="615"/>
      <c r="AP8" s="605" t="s">
        <v>228</v>
      </c>
      <c r="AQ8" s="606"/>
      <c r="AR8" s="606"/>
      <c r="AS8" s="606"/>
      <c r="AT8" s="606"/>
      <c r="AU8" s="606"/>
      <c r="AV8" s="606"/>
      <c r="AW8" s="606"/>
      <c r="AX8" s="606"/>
      <c r="AY8" s="606"/>
      <c r="AZ8" s="606"/>
      <c r="BA8" s="606"/>
      <c r="BB8" s="606"/>
      <c r="BC8" s="606"/>
      <c r="BD8" s="606"/>
      <c r="BE8" s="606"/>
      <c r="BF8" s="607"/>
      <c r="BG8" s="608">
        <v>24666</v>
      </c>
      <c r="BH8" s="609"/>
      <c r="BI8" s="609"/>
      <c r="BJ8" s="609"/>
      <c r="BK8" s="609"/>
      <c r="BL8" s="609"/>
      <c r="BM8" s="609"/>
      <c r="BN8" s="610"/>
      <c r="BO8" s="611">
        <v>1.1000000000000001</v>
      </c>
      <c r="BP8" s="611"/>
      <c r="BQ8" s="611"/>
      <c r="BR8" s="611"/>
      <c r="BS8" s="612" t="s">
        <v>121</v>
      </c>
      <c r="BT8" s="612"/>
      <c r="BU8" s="612"/>
      <c r="BV8" s="612"/>
      <c r="BW8" s="612"/>
      <c r="BX8" s="612"/>
      <c r="BY8" s="612"/>
      <c r="BZ8" s="612"/>
      <c r="CA8" s="612"/>
      <c r="CB8" s="616"/>
      <c r="CD8" s="605" t="s">
        <v>229</v>
      </c>
      <c r="CE8" s="606"/>
      <c r="CF8" s="606"/>
      <c r="CG8" s="606"/>
      <c r="CH8" s="606"/>
      <c r="CI8" s="606"/>
      <c r="CJ8" s="606"/>
      <c r="CK8" s="606"/>
      <c r="CL8" s="606"/>
      <c r="CM8" s="606"/>
      <c r="CN8" s="606"/>
      <c r="CO8" s="606"/>
      <c r="CP8" s="606"/>
      <c r="CQ8" s="607"/>
      <c r="CR8" s="608">
        <v>1996262</v>
      </c>
      <c r="CS8" s="609"/>
      <c r="CT8" s="609"/>
      <c r="CU8" s="609"/>
      <c r="CV8" s="609"/>
      <c r="CW8" s="609"/>
      <c r="CX8" s="609"/>
      <c r="CY8" s="610"/>
      <c r="CZ8" s="611">
        <v>24.2</v>
      </c>
      <c r="DA8" s="611"/>
      <c r="DB8" s="611"/>
      <c r="DC8" s="611"/>
      <c r="DD8" s="617">
        <v>11709</v>
      </c>
      <c r="DE8" s="609"/>
      <c r="DF8" s="609"/>
      <c r="DG8" s="609"/>
      <c r="DH8" s="609"/>
      <c r="DI8" s="609"/>
      <c r="DJ8" s="609"/>
      <c r="DK8" s="609"/>
      <c r="DL8" s="609"/>
      <c r="DM8" s="609"/>
      <c r="DN8" s="609"/>
      <c r="DO8" s="609"/>
      <c r="DP8" s="610"/>
      <c r="DQ8" s="617">
        <v>1338815</v>
      </c>
      <c r="DR8" s="609"/>
      <c r="DS8" s="609"/>
      <c r="DT8" s="609"/>
      <c r="DU8" s="609"/>
      <c r="DV8" s="609"/>
      <c r="DW8" s="609"/>
      <c r="DX8" s="609"/>
      <c r="DY8" s="609"/>
      <c r="DZ8" s="609"/>
      <c r="EA8" s="609"/>
      <c r="EB8" s="609"/>
      <c r="EC8" s="618"/>
    </row>
    <row r="9" spans="2:143" ht="11.25" customHeight="1" x14ac:dyDescent="0.2">
      <c r="B9" s="605" t="s">
        <v>230</v>
      </c>
      <c r="C9" s="606"/>
      <c r="D9" s="606"/>
      <c r="E9" s="606"/>
      <c r="F9" s="606"/>
      <c r="G9" s="606"/>
      <c r="H9" s="606"/>
      <c r="I9" s="606"/>
      <c r="J9" s="606"/>
      <c r="K9" s="606"/>
      <c r="L9" s="606"/>
      <c r="M9" s="606"/>
      <c r="N9" s="606"/>
      <c r="O9" s="606"/>
      <c r="P9" s="606"/>
      <c r="Q9" s="607"/>
      <c r="R9" s="608">
        <v>13622</v>
      </c>
      <c r="S9" s="609"/>
      <c r="T9" s="609"/>
      <c r="U9" s="609"/>
      <c r="V9" s="609"/>
      <c r="W9" s="609"/>
      <c r="X9" s="609"/>
      <c r="Y9" s="610"/>
      <c r="Z9" s="611">
        <v>0.2</v>
      </c>
      <c r="AA9" s="611"/>
      <c r="AB9" s="611"/>
      <c r="AC9" s="611"/>
      <c r="AD9" s="612">
        <v>13622</v>
      </c>
      <c r="AE9" s="612"/>
      <c r="AF9" s="612"/>
      <c r="AG9" s="612"/>
      <c r="AH9" s="612"/>
      <c r="AI9" s="612"/>
      <c r="AJ9" s="612"/>
      <c r="AK9" s="612"/>
      <c r="AL9" s="613">
        <v>0.3</v>
      </c>
      <c r="AM9" s="614"/>
      <c r="AN9" s="614"/>
      <c r="AO9" s="615"/>
      <c r="AP9" s="605" t="s">
        <v>231</v>
      </c>
      <c r="AQ9" s="606"/>
      <c r="AR9" s="606"/>
      <c r="AS9" s="606"/>
      <c r="AT9" s="606"/>
      <c r="AU9" s="606"/>
      <c r="AV9" s="606"/>
      <c r="AW9" s="606"/>
      <c r="AX9" s="606"/>
      <c r="AY9" s="606"/>
      <c r="AZ9" s="606"/>
      <c r="BA9" s="606"/>
      <c r="BB9" s="606"/>
      <c r="BC9" s="606"/>
      <c r="BD9" s="606"/>
      <c r="BE9" s="606"/>
      <c r="BF9" s="607"/>
      <c r="BG9" s="608">
        <v>772843</v>
      </c>
      <c r="BH9" s="609"/>
      <c r="BI9" s="609"/>
      <c r="BJ9" s="609"/>
      <c r="BK9" s="609"/>
      <c r="BL9" s="609"/>
      <c r="BM9" s="609"/>
      <c r="BN9" s="610"/>
      <c r="BO9" s="611">
        <v>33.9</v>
      </c>
      <c r="BP9" s="611"/>
      <c r="BQ9" s="611"/>
      <c r="BR9" s="611"/>
      <c r="BS9" s="612" t="s">
        <v>121</v>
      </c>
      <c r="BT9" s="612"/>
      <c r="BU9" s="612"/>
      <c r="BV9" s="612"/>
      <c r="BW9" s="612"/>
      <c r="BX9" s="612"/>
      <c r="BY9" s="612"/>
      <c r="BZ9" s="612"/>
      <c r="CA9" s="612"/>
      <c r="CB9" s="616"/>
      <c r="CD9" s="605" t="s">
        <v>232</v>
      </c>
      <c r="CE9" s="606"/>
      <c r="CF9" s="606"/>
      <c r="CG9" s="606"/>
      <c r="CH9" s="606"/>
      <c r="CI9" s="606"/>
      <c r="CJ9" s="606"/>
      <c r="CK9" s="606"/>
      <c r="CL9" s="606"/>
      <c r="CM9" s="606"/>
      <c r="CN9" s="606"/>
      <c r="CO9" s="606"/>
      <c r="CP9" s="606"/>
      <c r="CQ9" s="607"/>
      <c r="CR9" s="608">
        <v>1394717</v>
      </c>
      <c r="CS9" s="609"/>
      <c r="CT9" s="609"/>
      <c r="CU9" s="609"/>
      <c r="CV9" s="609"/>
      <c r="CW9" s="609"/>
      <c r="CX9" s="609"/>
      <c r="CY9" s="610"/>
      <c r="CZ9" s="611">
        <v>16.899999999999999</v>
      </c>
      <c r="DA9" s="611"/>
      <c r="DB9" s="611"/>
      <c r="DC9" s="611"/>
      <c r="DD9" s="617">
        <v>128194</v>
      </c>
      <c r="DE9" s="609"/>
      <c r="DF9" s="609"/>
      <c r="DG9" s="609"/>
      <c r="DH9" s="609"/>
      <c r="DI9" s="609"/>
      <c r="DJ9" s="609"/>
      <c r="DK9" s="609"/>
      <c r="DL9" s="609"/>
      <c r="DM9" s="609"/>
      <c r="DN9" s="609"/>
      <c r="DO9" s="609"/>
      <c r="DP9" s="610"/>
      <c r="DQ9" s="617">
        <v>1208128</v>
      </c>
      <c r="DR9" s="609"/>
      <c r="DS9" s="609"/>
      <c r="DT9" s="609"/>
      <c r="DU9" s="609"/>
      <c r="DV9" s="609"/>
      <c r="DW9" s="609"/>
      <c r="DX9" s="609"/>
      <c r="DY9" s="609"/>
      <c r="DZ9" s="609"/>
      <c r="EA9" s="609"/>
      <c r="EB9" s="609"/>
      <c r="EC9" s="618"/>
    </row>
    <row r="10" spans="2:143" ht="11.25" customHeight="1" x14ac:dyDescent="0.2">
      <c r="B10" s="605" t="s">
        <v>233</v>
      </c>
      <c r="C10" s="606"/>
      <c r="D10" s="606"/>
      <c r="E10" s="606"/>
      <c r="F10" s="606"/>
      <c r="G10" s="606"/>
      <c r="H10" s="606"/>
      <c r="I10" s="606"/>
      <c r="J10" s="606"/>
      <c r="K10" s="606"/>
      <c r="L10" s="606"/>
      <c r="M10" s="606"/>
      <c r="N10" s="606"/>
      <c r="O10" s="606"/>
      <c r="P10" s="606"/>
      <c r="Q10" s="607"/>
      <c r="R10" s="608" t="s">
        <v>121</v>
      </c>
      <c r="S10" s="609"/>
      <c r="T10" s="609"/>
      <c r="U10" s="609"/>
      <c r="V10" s="609"/>
      <c r="W10" s="609"/>
      <c r="X10" s="609"/>
      <c r="Y10" s="610"/>
      <c r="Z10" s="611" t="s">
        <v>121</v>
      </c>
      <c r="AA10" s="611"/>
      <c r="AB10" s="611"/>
      <c r="AC10" s="611"/>
      <c r="AD10" s="612" t="s">
        <v>121</v>
      </c>
      <c r="AE10" s="612"/>
      <c r="AF10" s="612"/>
      <c r="AG10" s="612"/>
      <c r="AH10" s="612"/>
      <c r="AI10" s="612"/>
      <c r="AJ10" s="612"/>
      <c r="AK10" s="612"/>
      <c r="AL10" s="613" t="s">
        <v>121</v>
      </c>
      <c r="AM10" s="614"/>
      <c r="AN10" s="614"/>
      <c r="AO10" s="615"/>
      <c r="AP10" s="605" t="s">
        <v>234</v>
      </c>
      <c r="AQ10" s="606"/>
      <c r="AR10" s="606"/>
      <c r="AS10" s="606"/>
      <c r="AT10" s="606"/>
      <c r="AU10" s="606"/>
      <c r="AV10" s="606"/>
      <c r="AW10" s="606"/>
      <c r="AX10" s="606"/>
      <c r="AY10" s="606"/>
      <c r="AZ10" s="606"/>
      <c r="BA10" s="606"/>
      <c r="BB10" s="606"/>
      <c r="BC10" s="606"/>
      <c r="BD10" s="606"/>
      <c r="BE10" s="606"/>
      <c r="BF10" s="607"/>
      <c r="BG10" s="608">
        <v>55865</v>
      </c>
      <c r="BH10" s="609"/>
      <c r="BI10" s="609"/>
      <c r="BJ10" s="609"/>
      <c r="BK10" s="609"/>
      <c r="BL10" s="609"/>
      <c r="BM10" s="609"/>
      <c r="BN10" s="610"/>
      <c r="BO10" s="611">
        <v>2.5</v>
      </c>
      <c r="BP10" s="611"/>
      <c r="BQ10" s="611"/>
      <c r="BR10" s="611"/>
      <c r="BS10" s="612" t="s">
        <v>121</v>
      </c>
      <c r="BT10" s="612"/>
      <c r="BU10" s="612"/>
      <c r="BV10" s="612"/>
      <c r="BW10" s="612"/>
      <c r="BX10" s="612"/>
      <c r="BY10" s="612"/>
      <c r="BZ10" s="612"/>
      <c r="CA10" s="612"/>
      <c r="CB10" s="616"/>
      <c r="CD10" s="605" t="s">
        <v>235</v>
      </c>
      <c r="CE10" s="606"/>
      <c r="CF10" s="606"/>
      <c r="CG10" s="606"/>
      <c r="CH10" s="606"/>
      <c r="CI10" s="606"/>
      <c r="CJ10" s="606"/>
      <c r="CK10" s="606"/>
      <c r="CL10" s="606"/>
      <c r="CM10" s="606"/>
      <c r="CN10" s="606"/>
      <c r="CO10" s="606"/>
      <c r="CP10" s="606"/>
      <c r="CQ10" s="607"/>
      <c r="CR10" s="608" t="s">
        <v>121</v>
      </c>
      <c r="CS10" s="609"/>
      <c r="CT10" s="609"/>
      <c r="CU10" s="609"/>
      <c r="CV10" s="609"/>
      <c r="CW10" s="609"/>
      <c r="CX10" s="609"/>
      <c r="CY10" s="610"/>
      <c r="CZ10" s="611" t="s">
        <v>121</v>
      </c>
      <c r="DA10" s="611"/>
      <c r="DB10" s="611"/>
      <c r="DC10" s="611"/>
      <c r="DD10" s="617" t="s">
        <v>121</v>
      </c>
      <c r="DE10" s="609"/>
      <c r="DF10" s="609"/>
      <c r="DG10" s="609"/>
      <c r="DH10" s="609"/>
      <c r="DI10" s="609"/>
      <c r="DJ10" s="609"/>
      <c r="DK10" s="609"/>
      <c r="DL10" s="609"/>
      <c r="DM10" s="609"/>
      <c r="DN10" s="609"/>
      <c r="DO10" s="609"/>
      <c r="DP10" s="610"/>
      <c r="DQ10" s="617" t="s">
        <v>121</v>
      </c>
      <c r="DR10" s="609"/>
      <c r="DS10" s="609"/>
      <c r="DT10" s="609"/>
      <c r="DU10" s="609"/>
      <c r="DV10" s="609"/>
      <c r="DW10" s="609"/>
      <c r="DX10" s="609"/>
      <c r="DY10" s="609"/>
      <c r="DZ10" s="609"/>
      <c r="EA10" s="609"/>
      <c r="EB10" s="609"/>
      <c r="EC10" s="618"/>
    </row>
    <row r="11" spans="2:143" ht="11.25" customHeight="1" x14ac:dyDescent="0.2">
      <c r="B11" s="605" t="s">
        <v>236</v>
      </c>
      <c r="C11" s="606"/>
      <c r="D11" s="606"/>
      <c r="E11" s="606"/>
      <c r="F11" s="606"/>
      <c r="G11" s="606"/>
      <c r="H11" s="606"/>
      <c r="I11" s="606"/>
      <c r="J11" s="606"/>
      <c r="K11" s="606"/>
      <c r="L11" s="606"/>
      <c r="M11" s="606"/>
      <c r="N11" s="606"/>
      <c r="O11" s="606"/>
      <c r="P11" s="606"/>
      <c r="Q11" s="607"/>
      <c r="R11" s="608">
        <v>365735</v>
      </c>
      <c r="S11" s="609"/>
      <c r="T11" s="609"/>
      <c r="U11" s="609"/>
      <c r="V11" s="609"/>
      <c r="W11" s="609"/>
      <c r="X11" s="609"/>
      <c r="Y11" s="610"/>
      <c r="Z11" s="613">
        <v>4.2</v>
      </c>
      <c r="AA11" s="614"/>
      <c r="AB11" s="614"/>
      <c r="AC11" s="620"/>
      <c r="AD11" s="617">
        <v>365735</v>
      </c>
      <c r="AE11" s="609"/>
      <c r="AF11" s="609"/>
      <c r="AG11" s="609"/>
      <c r="AH11" s="609"/>
      <c r="AI11" s="609"/>
      <c r="AJ11" s="609"/>
      <c r="AK11" s="610"/>
      <c r="AL11" s="613">
        <v>7.8</v>
      </c>
      <c r="AM11" s="614"/>
      <c r="AN11" s="614"/>
      <c r="AO11" s="615"/>
      <c r="AP11" s="605" t="s">
        <v>237</v>
      </c>
      <c r="AQ11" s="606"/>
      <c r="AR11" s="606"/>
      <c r="AS11" s="606"/>
      <c r="AT11" s="606"/>
      <c r="AU11" s="606"/>
      <c r="AV11" s="606"/>
      <c r="AW11" s="606"/>
      <c r="AX11" s="606"/>
      <c r="AY11" s="606"/>
      <c r="AZ11" s="606"/>
      <c r="BA11" s="606"/>
      <c r="BB11" s="606"/>
      <c r="BC11" s="606"/>
      <c r="BD11" s="606"/>
      <c r="BE11" s="606"/>
      <c r="BF11" s="607"/>
      <c r="BG11" s="608">
        <v>82275</v>
      </c>
      <c r="BH11" s="609"/>
      <c r="BI11" s="609"/>
      <c r="BJ11" s="609"/>
      <c r="BK11" s="609"/>
      <c r="BL11" s="609"/>
      <c r="BM11" s="609"/>
      <c r="BN11" s="610"/>
      <c r="BO11" s="611">
        <v>3.6</v>
      </c>
      <c r="BP11" s="611"/>
      <c r="BQ11" s="611"/>
      <c r="BR11" s="611"/>
      <c r="BS11" s="612" t="s">
        <v>121</v>
      </c>
      <c r="BT11" s="612"/>
      <c r="BU11" s="612"/>
      <c r="BV11" s="612"/>
      <c r="BW11" s="612"/>
      <c r="BX11" s="612"/>
      <c r="BY11" s="612"/>
      <c r="BZ11" s="612"/>
      <c r="CA11" s="612"/>
      <c r="CB11" s="616"/>
      <c r="CD11" s="605" t="s">
        <v>238</v>
      </c>
      <c r="CE11" s="606"/>
      <c r="CF11" s="606"/>
      <c r="CG11" s="606"/>
      <c r="CH11" s="606"/>
      <c r="CI11" s="606"/>
      <c r="CJ11" s="606"/>
      <c r="CK11" s="606"/>
      <c r="CL11" s="606"/>
      <c r="CM11" s="606"/>
      <c r="CN11" s="606"/>
      <c r="CO11" s="606"/>
      <c r="CP11" s="606"/>
      <c r="CQ11" s="607"/>
      <c r="CR11" s="608">
        <v>498916</v>
      </c>
      <c r="CS11" s="609"/>
      <c r="CT11" s="609"/>
      <c r="CU11" s="609"/>
      <c r="CV11" s="609"/>
      <c r="CW11" s="609"/>
      <c r="CX11" s="609"/>
      <c r="CY11" s="610"/>
      <c r="CZ11" s="611">
        <v>6.1</v>
      </c>
      <c r="DA11" s="611"/>
      <c r="DB11" s="611"/>
      <c r="DC11" s="611"/>
      <c r="DD11" s="617">
        <v>128403</v>
      </c>
      <c r="DE11" s="609"/>
      <c r="DF11" s="609"/>
      <c r="DG11" s="609"/>
      <c r="DH11" s="609"/>
      <c r="DI11" s="609"/>
      <c r="DJ11" s="609"/>
      <c r="DK11" s="609"/>
      <c r="DL11" s="609"/>
      <c r="DM11" s="609"/>
      <c r="DN11" s="609"/>
      <c r="DO11" s="609"/>
      <c r="DP11" s="610"/>
      <c r="DQ11" s="617">
        <v>193715</v>
      </c>
      <c r="DR11" s="609"/>
      <c r="DS11" s="609"/>
      <c r="DT11" s="609"/>
      <c r="DU11" s="609"/>
      <c r="DV11" s="609"/>
      <c r="DW11" s="609"/>
      <c r="DX11" s="609"/>
      <c r="DY11" s="609"/>
      <c r="DZ11" s="609"/>
      <c r="EA11" s="609"/>
      <c r="EB11" s="609"/>
      <c r="EC11" s="618"/>
    </row>
    <row r="12" spans="2:143" ht="11.25" customHeight="1" x14ac:dyDescent="0.2">
      <c r="B12" s="605" t="s">
        <v>239</v>
      </c>
      <c r="C12" s="606"/>
      <c r="D12" s="606"/>
      <c r="E12" s="606"/>
      <c r="F12" s="606"/>
      <c r="G12" s="606"/>
      <c r="H12" s="606"/>
      <c r="I12" s="606"/>
      <c r="J12" s="606"/>
      <c r="K12" s="606"/>
      <c r="L12" s="606"/>
      <c r="M12" s="606"/>
      <c r="N12" s="606"/>
      <c r="O12" s="606"/>
      <c r="P12" s="606"/>
      <c r="Q12" s="607"/>
      <c r="R12" s="608">
        <v>42874</v>
      </c>
      <c r="S12" s="609"/>
      <c r="T12" s="609"/>
      <c r="U12" s="609"/>
      <c r="V12" s="609"/>
      <c r="W12" s="609"/>
      <c r="X12" s="609"/>
      <c r="Y12" s="610"/>
      <c r="Z12" s="611">
        <v>0.5</v>
      </c>
      <c r="AA12" s="611"/>
      <c r="AB12" s="611"/>
      <c r="AC12" s="611"/>
      <c r="AD12" s="612">
        <v>42874</v>
      </c>
      <c r="AE12" s="612"/>
      <c r="AF12" s="612"/>
      <c r="AG12" s="612"/>
      <c r="AH12" s="612"/>
      <c r="AI12" s="612"/>
      <c r="AJ12" s="612"/>
      <c r="AK12" s="612"/>
      <c r="AL12" s="613">
        <v>0.9</v>
      </c>
      <c r="AM12" s="614"/>
      <c r="AN12" s="614"/>
      <c r="AO12" s="615"/>
      <c r="AP12" s="605" t="s">
        <v>240</v>
      </c>
      <c r="AQ12" s="606"/>
      <c r="AR12" s="606"/>
      <c r="AS12" s="606"/>
      <c r="AT12" s="606"/>
      <c r="AU12" s="606"/>
      <c r="AV12" s="606"/>
      <c r="AW12" s="606"/>
      <c r="AX12" s="606"/>
      <c r="AY12" s="606"/>
      <c r="AZ12" s="606"/>
      <c r="BA12" s="606"/>
      <c r="BB12" s="606"/>
      <c r="BC12" s="606"/>
      <c r="BD12" s="606"/>
      <c r="BE12" s="606"/>
      <c r="BF12" s="607"/>
      <c r="BG12" s="608">
        <v>1093741</v>
      </c>
      <c r="BH12" s="609"/>
      <c r="BI12" s="609"/>
      <c r="BJ12" s="609"/>
      <c r="BK12" s="609"/>
      <c r="BL12" s="609"/>
      <c r="BM12" s="609"/>
      <c r="BN12" s="610"/>
      <c r="BO12" s="611">
        <v>48</v>
      </c>
      <c r="BP12" s="611"/>
      <c r="BQ12" s="611"/>
      <c r="BR12" s="611"/>
      <c r="BS12" s="612" t="s">
        <v>121</v>
      </c>
      <c r="BT12" s="612"/>
      <c r="BU12" s="612"/>
      <c r="BV12" s="612"/>
      <c r="BW12" s="612"/>
      <c r="BX12" s="612"/>
      <c r="BY12" s="612"/>
      <c r="BZ12" s="612"/>
      <c r="CA12" s="612"/>
      <c r="CB12" s="616"/>
      <c r="CD12" s="605" t="s">
        <v>241</v>
      </c>
      <c r="CE12" s="606"/>
      <c r="CF12" s="606"/>
      <c r="CG12" s="606"/>
      <c r="CH12" s="606"/>
      <c r="CI12" s="606"/>
      <c r="CJ12" s="606"/>
      <c r="CK12" s="606"/>
      <c r="CL12" s="606"/>
      <c r="CM12" s="606"/>
      <c r="CN12" s="606"/>
      <c r="CO12" s="606"/>
      <c r="CP12" s="606"/>
      <c r="CQ12" s="607"/>
      <c r="CR12" s="608">
        <v>71807</v>
      </c>
      <c r="CS12" s="609"/>
      <c r="CT12" s="609"/>
      <c r="CU12" s="609"/>
      <c r="CV12" s="609"/>
      <c r="CW12" s="609"/>
      <c r="CX12" s="609"/>
      <c r="CY12" s="610"/>
      <c r="CZ12" s="611">
        <v>0.9</v>
      </c>
      <c r="DA12" s="611"/>
      <c r="DB12" s="611"/>
      <c r="DC12" s="611"/>
      <c r="DD12" s="617" t="s">
        <v>121</v>
      </c>
      <c r="DE12" s="609"/>
      <c r="DF12" s="609"/>
      <c r="DG12" s="609"/>
      <c r="DH12" s="609"/>
      <c r="DI12" s="609"/>
      <c r="DJ12" s="609"/>
      <c r="DK12" s="609"/>
      <c r="DL12" s="609"/>
      <c r="DM12" s="609"/>
      <c r="DN12" s="609"/>
      <c r="DO12" s="609"/>
      <c r="DP12" s="610"/>
      <c r="DQ12" s="617">
        <v>41085</v>
      </c>
      <c r="DR12" s="609"/>
      <c r="DS12" s="609"/>
      <c r="DT12" s="609"/>
      <c r="DU12" s="609"/>
      <c r="DV12" s="609"/>
      <c r="DW12" s="609"/>
      <c r="DX12" s="609"/>
      <c r="DY12" s="609"/>
      <c r="DZ12" s="609"/>
      <c r="EA12" s="609"/>
      <c r="EB12" s="609"/>
      <c r="EC12" s="618"/>
    </row>
    <row r="13" spans="2:143" ht="11.25" customHeight="1" x14ac:dyDescent="0.2">
      <c r="B13" s="605" t="s">
        <v>242</v>
      </c>
      <c r="C13" s="606"/>
      <c r="D13" s="606"/>
      <c r="E13" s="606"/>
      <c r="F13" s="606"/>
      <c r="G13" s="606"/>
      <c r="H13" s="606"/>
      <c r="I13" s="606"/>
      <c r="J13" s="606"/>
      <c r="K13" s="606"/>
      <c r="L13" s="606"/>
      <c r="M13" s="606"/>
      <c r="N13" s="606"/>
      <c r="O13" s="606"/>
      <c r="P13" s="606"/>
      <c r="Q13" s="607"/>
      <c r="R13" s="608" t="s">
        <v>121</v>
      </c>
      <c r="S13" s="609"/>
      <c r="T13" s="609"/>
      <c r="U13" s="609"/>
      <c r="V13" s="609"/>
      <c r="W13" s="609"/>
      <c r="X13" s="609"/>
      <c r="Y13" s="610"/>
      <c r="Z13" s="611" t="s">
        <v>121</v>
      </c>
      <c r="AA13" s="611"/>
      <c r="AB13" s="611"/>
      <c r="AC13" s="611"/>
      <c r="AD13" s="612" t="s">
        <v>121</v>
      </c>
      <c r="AE13" s="612"/>
      <c r="AF13" s="612"/>
      <c r="AG13" s="612"/>
      <c r="AH13" s="612"/>
      <c r="AI13" s="612"/>
      <c r="AJ13" s="612"/>
      <c r="AK13" s="612"/>
      <c r="AL13" s="613" t="s">
        <v>121</v>
      </c>
      <c r="AM13" s="614"/>
      <c r="AN13" s="614"/>
      <c r="AO13" s="615"/>
      <c r="AP13" s="605" t="s">
        <v>243</v>
      </c>
      <c r="AQ13" s="606"/>
      <c r="AR13" s="606"/>
      <c r="AS13" s="606"/>
      <c r="AT13" s="606"/>
      <c r="AU13" s="606"/>
      <c r="AV13" s="606"/>
      <c r="AW13" s="606"/>
      <c r="AX13" s="606"/>
      <c r="AY13" s="606"/>
      <c r="AZ13" s="606"/>
      <c r="BA13" s="606"/>
      <c r="BB13" s="606"/>
      <c r="BC13" s="606"/>
      <c r="BD13" s="606"/>
      <c r="BE13" s="606"/>
      <c r="BF13" s="607"/>
      <c r="BG13" s="608">
        <v>1093729</v>
      </c>
      <c r="BH13" s="609"/>
      <c r="BI13" s="609"/>
      <c r="BJ13" s="609"/>
      <c r="BK13" s="609"/>
      <c r="BL13" s="609"/>
      <c r="BM13" s="609"/>
      <c r="BN13" s="610"/>
      <c r="BO13" s="611">
        <v>48</v>
      </c>
      <c r="BP13" s="611"/>
      <c r="BQ13" s="611"/>
      <c r="BR13" s="611"/>
      <c r="BS13" s="612" t="s">
        <v>121</v>
      </c>
      <c r="BT13" s="612"/>
      <c r="BU13" s="612"/>
      <c r="BV13" s="612"/>
      <c r="BW13" s="612"/>
      <c r="BX13" s="612"/>
      <c r="BY13" s="612"/>
      <c r="BZ13" s="612"/>
      <c r="CA13" s="612"/>
      <c r="CB13" s="616"/>
      <c r="CD13" s="605" t="s">
        <v>244</v>
      </c>
      <c r="CE13" s="606"/>
      <c r="CF13" s="606"/>
      <c r="CG13" s="606"/>
      <c r="CH13" s="606"/>
      <c r="CI13" s="606"/>
      <c r="CJ13" s="606"/>
      <c r="CK13" s="606"/>
      <c r="CL13" s="606"/>
      <c r="CM13" s="606"/>
      <c r="CN13" s="606"/>
      <c r="CO13" s="606"/>
      <c r="CP13" s="606"/>
      <c r="CQ13" s="607"/>
      <c r="CR13" s="608">
        <v>681147</v>
      </c>
      <c r="CS13" s="609"/>
      <c r="CT13" s="609"/>
      <c r="CU13" s="609"/>
      <c r="CV13" s="609"/>
      <c r="CW13" s="609"/>
      <c r="CX13" s="609"/>
      <c r="CY13" s="610"/>
      <c r="CZ13" s="611">
        <v>8.3000000000000007</v>
      </c>
      <c r="DA13" s="611"/>
      <c r="DB13" s="611"/>
      <c r="DC13" s="611"/>
      <c r="DD13" s="617">
        <v>180349</v>
      </c>
      <c r="DE13" s="609"/>
      <c r="DF13" s="609"/>
      <c r="DG13" s="609"/>
      <c r="DH13" s="609"/>
      <c r="DI13" s="609"/>
      <c r="DJ13" s="609"/>
      <c r="DK13" s="609"/>
      <c r="DL13" s="609"/>
      <c r="DM13" s="609"/>
      <c r="DN13" s="609"/>
      <c r="DO13" s="609"/>
      <c r="DP13" s="610"/>
      <c r="DQ13" s="617">
        <v>374026</v>
      </c>
      <c r="DR13" s="609"/>
      <c r="DS13" s="609"/>
      <c r="DT13" s="609"/>
      <c r="DU13" s="609"/>
      <c r="DV13" s="609"/>
      <c r="DW13" s="609"/>
      <c r="DX13" s="609"/>
      <c r="DY13" s="609"/>
      <c r="DZ13" s="609"/>
      <c r="EA13" s="609"/>
      <c r="EB13" s="609"/>
      <c r="EC13" s="618"/>
    </row>
    <row r="14" spans="2:143" ht="11.25" customHeight="1" x14ac:dyDescent="0.2">
      <c r="B14" s="605" t="s">
        <v>245</v>
      </c>
      <c r="C14" s="606"/>
      <c r="D14" s="606"/>
      <c r="E14" s="606"/>
      <c r="F14" s="606"/>
      <c r="G14" s="606"/>
      <c r="H14" s="606"/>
      <c r="I14" s="606"/>
      <c r="J14" s="606"/>
      <c r="K14" s="606"/>
      <c r="L14" s="606"/>
      <c r="M14" s="606"/>
      <c r="N14" s="606"/>
      <c r="O14" s="606"/>
      <c r="P14" s="606"/>
      <c r="Q14" s="607"/>
      <c r="R14" s="608">
        <v>1025</v>
      </c>
      <c r="S14" s="609"/>
      <c r="T14" s="609"/>
      <c r="U14" s="609"/>
      <c r="V14" s="609"/>
      <c r="W14" s="609"/>
      <c r="X14" s="609"/>
      <c r="Y14" s="610"/>
      <c r="Z14" s="611">
        <v>0</v>
      </c>
      <c r="AA14" s="611"/>
      <c r="AB14" s="611"/>
      <c r="AC14" s="611"/>
      <c r="AD14" s="612">
        <v>1025</v>
      </c>
      <c r="AE14" s="612"/>
      <c r="AF14" s="612"/>
      <c r="AG14" s="612"/>
      <c r="AH14" s="612"/>
      <c r="AI14" s="612"/>
      <c r="AJ14" s="612"/>
      <c r="AK14" s="612"/>
      <c r="AL14" s="613">
        <v>0</v>
      </c>
      <c r="AM14" s="614"/>
      <c r="AN14" s="614"/>
      <c r="AO14" s="615"/>
      <c r="AP14" s="605" t="s">
        <v>246</v>
      </c>
      <c r="AQ14" s="606"/>
      <c r="AR14" s="606"/>
      <c r="AS14" s="606"/>
      <c r="AT14" s="606"/>
      <c r="AU14" s="606"/>
      <c r="AV14" s="606"/>
      <c r="AW14" s="606"/>
      <c r="AX14" s="606"/>
      <c r="AY14" s="606"/>
      <c r="AZ14" s="606"/>
      <c r="BA14" s="606"/>
      <c r="BB14" s="606"/>
      <c r="BC14" s="606"/>
      <c r="BD14" s="606"/>
      <c r="BE14" s="606"/>
      <c r="BF14" s="607"/>
      <c r="BG14" s="608">
        <v>63712</v>
      </c>
      <c r="BH14" s="609"/>
      <c r="BI14" s="609"/>
      <c r="BJ14" s="609"/>
      <c r="BK14" s="609"/>
      <c r="BL14" s="609"/>
      <c r="BM14" s="609"/>
      <c r="BN14" s="610"/>
      <c r="BO14" s="611">
        <v>2.8</v>
      </c>
      <c r="BP14" s="611"/>
      <c r="BQ14" s="611"/>
      <c r="BR14" s="611"/>
      <c r="BS14" s="612" t="s">
        <v>121</v>
      </c>
      <c r="BT14" s="612"/>
      <c r="BU14" s="612"/>
      <c r="BV14" s="612"/>
      <c r="BW14" s="612"/>
      <c r="BX14" s="612"/>
      <c r="BY14" s="612"/>
      <c r="BZ14" s="612"/>
      <c r="CA14" s="612"/>
      <c r="CB14" s="616"/>
      <c r="CD14" s="605" t="s">
        <v>247</v>
      </c>
      <c r="CE14" s="606"/>
      <c r="CF14" s="606"/>
      <c r="CG14" s="606"/>
      <c r="CH14" s="606"/>
      <c r="CI14" s="606"/>
      <c r="CJ14" s="606"/>
      <c r="CK14" s="606"/>
      <c r="CL14" s="606"/>
      <c r="CM14" s="606"/>
      <c r="CN14" s="606"/>
      <c r="CO14" s="606"/>
      <c r="CP14" s="606"/>
      <c r="CQ14" s="607"/>
      <c r="CR14" s="608">
        <v>368155</v>
      </c>
      <c r="CS14" s="609"/>
      <c r="CT14" s="609"/>
      <c r="CU14" s="609"/>
      <c r="CV14" s="609"/>
      <c r="CW14" s="609"/>
      <c r="CX14" s="609"/>
      <c r="CY14" s="610"/>
      <c r="CZ14" s="611">
        <v>4.5</v>
      </c>
      <c r="DA14" s="611"/>
      <c r="DB14" s="611"/>
      <c r="DC14" s="611"/>
      <c r="DD14" s="617" t="s">
        <v>121</v>
      </c>
      <c r="DE14" s="609"/>
      <c r="DF14" s="609"/>
      <c r="DG14" s="609"/>
      <c r="DH14" s="609"/>
      <c r="DI14" s="609"/>
      <c r="DJ14" s="609"/>
      <c r="DK14" s="609"/>
      <c r="DL14" s="609"/>
      <c r="DM14" s="609"/>
      <c r="DN14" s="609"/>
      <c r="DO14" s="609"/>
      <c r="DP14" s="610"/>
      <c r="DQ14" s="617">
        <v>366040</v>
      </c>
      <c r="DR14" s="609"/>
      <c r="DS14" s="609"/>
      <c r="DT14" s="609"/>
      <c r="DU14" s="609"/>
      <c r="DV14" s="609"/>
      <c r="DW14" s="609"/>
      <c r="DX14" s="609"/>
      <c r="DY14" s="609"/>
      <c r="DZ14" s="609"/>
      <c r="EA14" s="609"/>
      <c r="EB14" s="609"/>
      <c r="EC14" s="618"/>
    </row>
    <row r="15" spans="2:143" ht="11.25" customHeight="1" x14ac:dyDescent="0.2">
      <c r="B15" s="605" t="s">
        <v>248</v>
      </c>
      <c r="C15" s="606"/>
      <c r="D15" s="606"/>
      <c r="E15" s="606"/>
      <c r="F15" s="606"/>
      <c r="G15" s="606"/>
      <c r="H15" s="606"/>
      <c r="I15" s="606"/>
      <c r="J15" s="606"/>
      <c r="K15" s="606"/>
      <c r="L15" s="606"/>
      <c r="M15" s="606"/>
      <c r="N15" s="606"/>
      <c r="O15" s="606"/>
      <c r="P15" s="606"/>
      <c r="Q15" s="607"/>
      <c r="R15" s="608" t="s">
        <v>121</v>
      </c>
      <c r="S15" s="609"/>
      <c r="T15" s="609"/>
      <c r="U15" s="609"/>
      <c r="V15" s="609"/>
      <c r="W15" s="609"/>
      <c r="X15" s="609"/>
      <c r="Y15" s="610"/>
      <c r="Z15" s="611" t="s">
        <v>121</v>
      </c>
      <c r="AA15" s="611"/>
      <c r="AB15" s="611"/>
      <c r="AC15" s="611"/>
      <c r="AD15" s="612" t="s">
        <v>121</v>
      </c>
      <c r="AE15" s="612"/>
      <c r="AF15" s="612"/>
      <c r="AG15" s="612"/>
      <c r="AH15" s="612"/>
      <c r="AI15" s="612"/>
      <c r="AJ15" s="612"/>
      <c r="AK15" s="612"/>
      <c r="AL15" s="613" t="s">
        <v>121</v>
      </c>
      <c r="AM15" s="614"/>
      <c r="AN15" s="614"/>
      <c r="AO15" s="615"/>
      <c r="AP15" s="605" t="s">
        <v>249</v>
      </c>
      <c r="AQ15" s="606"/>
      <c r="AR15" s="606"/>
      <c r="AS15" s="606"/>
      <c r="AT15" s="606"/>
      <c r="AU15" s="606"/>
      <c r="AV15" s="606"/>
      <c r="AW15" s="606"/>
      <c r="AX15" s="606"/>
      <c r="AY15" s="606"/>
      <c r="AZ15" s="606"/>
      <c r="BA15" s="606"/>
      <c r="BB15" s="606"/>
      <c r="BC15" s="606"/>
      <c r="BD15" s="606"/>
      <c r="BE15" s="606"/>
      <c r="BF15" s="607"/>
      <c r="BG15" s="608">
        <v>184802</v>
      </c>
      <c r="BH15" s="609"/>
      <c r="BI15" s="609"/>
      <c r="BJ15" s="609"/>
      <c r="BK15" s="609"/>
      <c r="BL15" s="609"/>
      <c r="BM15" s="609"/>
      <c r="BN15" s="610"/>
      <c r="BO15" s="611">
        <v>8.1</v>
      </c>
      <c r="BP15" s="611"/>
      <c r="BQ15" s="611"/>
      <c r="BR15" s="611"/>
      <c r="BS15" s="612" t="s">
        <v>121</v>
      </c>
      <c r="BT15" s="612"/>
      <c r="BU15" s="612"/>
      <c r="BV15" s="612"/>
      <c r="BW15" s="612"/>
      <c r="BX15" s="612"/>
      <c r="BY15" s="612"/>
      <c r="BZ15" s="612"/>
      <c r="CA15" s="612"/>
      <c r="CB15" s="616"/>
      <c r="CD15" s="605" t="s">
        <v>250</v>
      </c>
      <c r="CE15" s="606"/>
      <c r="CF15" s="606"/>
      <c r="CG15" s="606"/>
      <c r="CH15" s="606"/>
      <c r="CI15" s="606"/>
      <c r="CJ15" s="606"/>
      <c r="CK15" s="606"/>
      <c r="CL15" s="606"/>
      <c r="CM15" s="606"/>
      <c r="CN15" s="606"/>
      <c r="CO15" s="606"/>
      <c r="CP15" s="606"/>
      <c r="CQ15" s="607"/>
      <c r="CR15" s="608">
        <v>1055306</v>
      </c>
      <c r="CS15" s="609"/>
      <c r="CT15" s="609"/>
      <c r="CU15" s="609"/>
      <c r="CV15" s="609"/>
      <c r="CW15" s="609"/>
      <c r="CX15" s="609"/>
      <c r="CY15" s="610"/>
      <c r="CZ15" s="611">
        <v>12.8</v>
      </c>
      <c r="DA15" s="611"/>
      <c r="DB15" s="611"/>
      <c r="DC15" s="611"/>
      <c r="DD15" s="617">
        <v>64805</v>
      </c>
      <c r="DE15" s="609"/>
      <c r="DF15" s="609"/>
      <c r="DG15" s="609"/>
      <c r="DH15" s="609"/>
      <c r="DI15" s="609"/>
      <c r="DJ15" s="609"/>
      <c r="DK15" s="609"/>
      <c r="DL15" s="609"/>
      <c r="DM15" s="609"/>
      <c r="DN15" s="609"/>
      <c r="DO15" s="609"/>
      <c r="DP15" s="610"/>
      <c r="DQ15" s="617">
        <v>845917</v>
      </c>
      <c r="DR15" s="609"/>
      <c r="DS15" s="609"/>
      <c r="DT15" s="609"/>
      <c r="DU15" s="609"/>
      <c r="DV15" s="609"/>
      <c r="DW15" s="609"/>
      <c r="DX15" s="609"/>
      <c r="DY15" s="609"/>
      <c r="DZ15" s="609"/>
      <c r="EA15" s="609"/>
      <c r="EB15" s="609"/>
      <c r="EC15" s="618"/>
    </row>
    <row r="16" spans="2:143" ht="11.25" customHeight="1" x14ac:dyDescent="0.2">
      <c r="B16" s="605" t="s">
        <v>251</v>
      </c>
      <c r="C16" s="606"/>
      <c r="D16" s="606"/>
      <c r="E16" s="606"/>
      <c r="F16" s="606"/>
      <c r="G16" s="606"/>
      <c r="H16" s="606"/>
      <c r="I16" s="606"/>
      <c r="J16" s="606"/>
      <c r="K16" s="606"/>
      <c r="L16" s="606"/>
      <c r="M16" s="606"/>
      <c r="N16" s="606"/>
      <c r="O16" s="606"/>
      <c r="P16" s="606"/>
      <c r="Q16" s="607"/>
      <c r="R16" s="608">
        <v>14583</v>
      </c>
      <c r="S16" s="609"/>
      <c r="T16" s="609"/>
      <c r="U16" s="609"/>
      <c r="V16" s="609"/>
      <c r="W16" s="609"/>
      <c r="X16" s="609"/>
      <c r="Y16" s="610"/>
      <c r="Z16" s="611">
        <v>0.2</v>
      </c>
      <c r="AA16" s="611"/>
      <c r="AB16" s="611"/>
      <c r="AC16" s="611"/>
      <c r="AD16" s="612">
        <v>14583</v>
      </c>
      <c r="AE16" s="612"/>
      <c r="AF16" s="612"/>
      <c r="AG16" s="612"/>
      <c r="AH16" s="612"/>
      <c r="AI16" s="612"/>
      <c r="AJ16" s="612"/>
      <c r="AK16" s="612"/>
      <c r="AL16" s="613">
        <v>0.3</v>
      </c>
      <c r="AM16" s="614"/>
      <c r="AN16" s="614"/>
      <c r="AO16" s="615"/>
      <c r="AP16" s="605" t="s">
        <v>252</v>
      </c>
      <c r="AQ16" s="606"/>
      <c r="AR16" s="606"/>
      <c r="AS16" s="606"/>
      <c r="AT16" s="606"/>
      <c r="AU16" s="606"/>
      <c r="AV16" s="606"/>
      <c r="AW16" s="606"/>
      <c r="AX16" s="606"/>
      <c r="AY16" s="606"/>
      <c r="AZ16" s="606"/>
      <c r="BA16" s="606"/>
      <c r="BB16" s="606"/>
      <c r="BC16" s="606"/>
      <c r="BD16" s="606"/>
      <c r="BE16" s="606"/>
      <c r="BF16" s="607"/>
      <c r="BG16" s="608" t="s">
        <v>121</v>
      </c>
      <c r="BH16" s="609"/>
      <c r="BI16" s="609"/>
      <c r="BJ16" s="609"/>
      <c r="BK16" s="609"/>
      <c r="BL16" s="609"/>
      <c r="BM16" s="609"/>
      <c r="BN16" s="610"/>
      <c r="BO16" s="611" t="s">
        <v>121</v>
      </c>
      <c r="BP16" s="611"/>
      <c r="BQ16" s="611"/>
      <c r="BR16" s="611"/>
      <c r="BS16" s="612" t="s">
        <v>121</v>
      </c>
      <c r="BT16" s="612"/>
      <c r="BU16" s="612"/>
      <c r="BV16" s="612"/>
      <c r="BW16" s="612"/>
      <c r="BX16" s="612"/>
      <c r="BY16" s="612"/>
      <c r="BZ16" s="612"/>
      <c r="CA16" s="612"/>
      <c r="CB16" s="616"/>
      <c r="CD16" s="605" t="s">
        <v>253</v>
      </c>
      <c r="CE16" s="606"/>
      <c r="CF16" s="606"/>
      <c r="CG16" s="606"/>
      <c r="CH16" s="606"/>
      <c r="CI16" s="606"/>
      <c r="CJ16" s="606"/>
      <c r="CK16" s="606"/>
      <c r="CL16" s="606"/>
      <c r="CM16" s="606"/>
      <c r="CN16" s="606"/>
      <c r="CO16" s="606"/>
      <c r="CP16" s="606"/>
      <c r="CQ16" s="607"/>
      <c r="CR16" s="608">
        <v>48488</v>
      </c>
      <c r="CS16" s="609"/>
      <c r="CT16" s="609"/>
      <c r="CU16" s="609"/>
      <c r="CV16" s="609"/>
      <c r="CW16" s="609"/>
      <c r="CX16" s="609"/>
      <c r="CY16" s="610"/>
      <c r="CZ16" s="611">
        <v>0.6</v>
      </c>
      <c r="DA16" s="611"/>
      <c r="DB16" s="611"/>
      <c r="DC16" s="611"/>
      <c r="DD16" s="617" t="s">
        <v>121</v>
      </c>
      <c r="DE16" s="609"/>
      <c r="DF16" s="609"/>
      <c r="DG16" s="609"/>
      <c r="DH16" s="609"/>
      <c r="DI16" s="609"/>
      <c r="DJ16" s="609"/>
      <c r="DK16" s="609"/>
      <c r="DL16" s="609"/>
      <c r="DM16" s="609"/>
      <c r="DN16" s="609"/>
      <c r="DO16" s="609"/>
      <c r="DP16" s="610"/>
      <c r="DQ16" s="617">
        <v>48488</v>
      </c>
      <c r="DR16" s="609"/>
      <c r="DS16" s="609"/>
      <c r="DT16" s="609"/>
      <c r="DU16" s="609"/>
      <c r="DV16" s="609"/>
      <c r="DW16" s="609"/>
      <c r="DX16" s="609"/>
      <c r="DY16" s="609"/>
      <c r="DZ16" s="609"/>
      <c r="EA16" s="609"/>
      <c r="EB16" s="609"/>
      <c r="EC16" s="618"/>
    </row>
    <row r="17" spans="2:133" ht="11.25" customHeight="1" x14ac:dyDescent="0.2">
      <c r="B17" s="605" t="s">
        <v>254</v>
      </c>
      <c r="C17" s="606"/>
      <c r="D17" s="606"/>
      <c r="E17" s="606"/>
      <c r="F17" s="606"/>
      <c r="G17" s="606"/>
      <c r="H17" s="606"/>
      <c r="I17" s="606"/>
      <c r="J17" s="606"/>
      <c r="K17" s="606"/>
      <c r="L17" s="606"/>
      <c r="M17" s="606"/>
      <c r="N17" s="606"/>
      <c r="O17" s="606"/>
      <c r="P17" s="606"/>
      <c r="Q17" s="607"/>
      <c r="R17" s="608">
        <v>39545</v>
      </c>
      <c r="S17" s="609"/>
      <c r="T17" s="609"/>
      <c r="U17" s="609"/>
      <c r="V17" s="609"/>
      <c r="W17" s="609"/>
      <c r="X17" s="609"/>
      <c r="Y17" s="610"/>
      <c r="Z17" s="611">
        <v>0.5</v>
      </c>
      <c r="AA17" s="611"/>
      <c r="AB17" s="611"/>
      <c r="AC17" s="611"/>
      <c r="AD17" s="612">
        <v>39545</v>
      </c>
      <c r="AE17" s="612"/>
      <c r="AF17" s="612"/>
      <c r="AG17" s="612"/>
      <c r="AH17" s="612"/>
      <c r="AI17" s="612"/>
      <c r="AJ17" s="612"/>
      <c r="AK17" s="612"/>
      <c r="AL17" s="613">
        <v>0.8</v>
      </c>
      <c r="AM17" s="614"/>
      <c r="AN17" s="614"/>
      <c r="AO17" s="615"/>
      <c r="AP17" s="605" t="s">
        <v>255</v>
      </c>
      <c r="AQ17" s="606"/>
      <c r="AR17" s="606"/>
      <c r="AS17" s="606"/>
      <c r="AT17" s="606"/>
      <c r="AU17" s="606"/>
      <c r="AV17" s="606"/>
      <c r="AW17" s="606"/>
      <c r="AX17" s="606"/>
      <c r="AY17" s="606"/>
      <c r="AZ17" s="606"/>
      <c r="BA17" s="606"/>
      <c r="BB17" s="606"/>
      <c r="BC17" s="606"/>
      <c r="BD17" s="606"/>
      <c r="BE17" s="606"/>
      <c r="BF17" s="607"/>
      <c r="BG17" s="608" t="s">
        <v>121</v>
      </c>
      <c r="BH17" s="609"/>
      <c r="BI17" s="609"/>
      <c r="BJ17" s="609"/>
      <c r="BK17" s="609"/>
      <c r="BL17" s="609"/>
      <c r="BM17" s="609"/>
      <c r="BN17" s="610"/>
      <c r="BO17" s="611" t="s">
        <v>121</v>
      </c>
      <c r="BP17" s="611"/>
      <c r="BQ17" s="611"/>
      <c r="BR17" s="611"/>
      <c r="BS17" s="612" t="s">
        <v>121</v>
      </c>
      <c r="BT17" s="612"/>
      <c r="BU17" s="612"/>
      <c r="BV17" s="612"/>
      <c r="BW17" s="612"/>
      <c r="BX17" s="612"/>
      <c r="BY17" s="612"/>
      <c r="BZ17" s="612"/>
      <c r="CA17" s="612"/>
      <c r="CB17" s="616"/>
      <c r="CD17" s="605" t="s">
        <v>256</v>
      </c>
      <c r="CE17" s="606"/>
      <c r="CF17" s="606"/>
      <c r="CG17" s="606"/>
      <c r="CH17" s="606"/>
      <c r="CI17" s="606"/>
      <c r="CJ17" s="606"/>
      <c r="CK17" s="606"/>
      <c r="CL17" s="606"/>
      <c r="CM17" s="606"/>
      <c r="CN17" s="606"/>
      <c r="CO17" s="606"/>
      <c r="CP17" s="606"/>
      <c r="CQ17" s="607"/>
      <c r="CR17" s="608">
        <v>386443</v>
      </c>
      <c r="CS17" s="609"/>
      <c r="CT17" s="609"/>
      <c r="CU17" s="609"/>
      <c r="CV17" s="609"/>
      <c r="CW17" s="609"/>
      <c r="CX17" s="609"/>
      <c r="CY17" s="610"/>
      <c r="CZ17" s="611">
        <v>4.7</v>
      </c>
      <c r="DA17" s="611"/>
      <c r="DB17" s="611"/>
      <c r="DC17" s="611"/>
      <c r="DD17" s="617" t="s">
        <v>121</v>
      </c>
      <c r="DE17" s="609"/>
      <c r="DF17" s="609"/>
      <c r="DG17" s="609"/>
      <c r="DH17" s="609"/>
      <c r="DI17" s="609"/>
      <c r="DJ17" s="609"/>
      <c r="DK17" s="609"/>
      <c r="DL17" s="609"/>
      <c r="DM17" s="609"/>
      <c r="DN17" s="609"/>
      <c r="DO17" s="609"/>
      <c r="DP17" s="610"/>
      <c r="DQ17" s="617">
        <v>386443</v>
      </c>
      <c r="DR17" s="609"/>
      <c r="DS17" s="609"/>
      <c r="DT17" s="609"/>
      <c r="DU17" s="609"/>
      <c r="DV17" s="609"/>
      <c r="DW17" s="609"/>
      <c r="DX17" s="609"/>
      <c r="DY17" s="609"/>
      <c r="DZ17" s="609"/>
      <c r="EA17" s="609"/>
      <c r="EB17" s="609"/>
      <c r="EC17" s="618"/>
    </row>
    <row r="18" spans="2:133" ht="11.25" customHeight="1" x14ac:dyDescent="0.2">
      <c r="B18" s="605" t="s">
        <v>257</v>
      </c>
      <c r="C18" s="606"/>
      <c r="D18" s="606"/>
      <c r="E18" s="606"/>
      <c r="F18" s="606"/>
      <c r="G18" s="606"/>
      <c r="H18" s="606"/>
      <c r="I18" s="606"/>
      <c r="J18" s="606"/>
      <c r="K18" s="606"/>
      <c r="L18" s="606"/>
      <c r="M18" s="606"/>
      <c r="N18" s="606"/>
      <c r="O18" s="606"/>
      <c r="P18" s="606"/>
      <c r="Q18" s="607"/>
      <c r="R18" s="608">
        <v>9687</v>
      </c>
      <c r="S18" s="609"/>
      <c r="T18" s="609"/>
      <c r="U18" s="609"/>
      <c r="V18" s="609"/>
      <c r="W18" s="609"/>
      <c r="X18" s="609"/>
      <c r="Y18" s="610"/>
      <c r="Z18" s="611">
        <v>0.1</v>
      </c>
      <c r="AA18" s="611"/>
      <c r="AB18" s="611"/>
      <c r="AC18" s="611"/>
      <c r="AD18" s="612">
        <v>9687</v>
      </c>
      <c r="AE18" s="612"/>
      <c r="AF18" s="612"/>
      <c r="AG18" s="612"/>
      <c r="AH18" s="612"/>
      <c r="AI18" s="612"/>
      <c r="AJ18" s="612"/>
      <c r="AK18" s="612"/>
      <c r="AL18" s="613">
        <v>0.2</v>
      </c>
      <c r="AM18" s="614"/>
      <c r="AN18" s="614"/>
      <c r="AO18" s="615"/>
      <c r="AP18" s="605" t="s">
        <v>258</v>
      </c>
      <c r="AQ18" s="606"/>
      <c r="AR18" s="606"/>
      <c r="AS18" s="606"/>
      <c r="AT18" s="606"/>
      <c r="AU18" s="606"/>
      <c r="AV18" s="606"/>
      <c r="AW18" s="606"/>
      <c r="AX18" s="606"/>
      <c r="AY18" s="606"/>
      <c r="AZ18" s="606"/>
      <c r="BA18" s="606"/>
      <c r="BB18" s="606"/>
      <c r="BC18" s="606"/>
      <c r="BD18" s="606"/>
      <c r="BE18" s="606"/>
      <c r="BF18" s="607"/>
      <c r="BG18" s="608" t="s">
        <v>121</v>
      </c>
      <c r="BH18" s="609"/>
      <c r="BI18" s="609"/>
      <c r="BJ18" s="609"/>
      <c r="BK18" s="609"/>
      <c r="BL18" s="609"/>
      <c r="BM18" s="609"/>
      <c r="BN18" s="610"/>
      <c r="BO18" s="611" t="s">
        <v>121</v>
      </c>
      <c r="BP18" s="611"/>
      <c r="BQ18" s="611"/>
      <c r="BR18" s="611"/>
      <c r="BS18" s="612" t="s">
        <v>121</v>
      </c>
      <c r="BT18" s="612"/>
      <c r="BU18" s="612"/>
      <c r="BV18" s="612"/>
      <c r="BW18" s="612"/>
      <c r="BX18" s="612"/>
      <c r="BY18" s="612"/>
      <c r="BZ18" s="612"/>
      <c r="CA18" s="612"/>
      <c r="CB18" s="616"/>
      <c r="CD18" s="605" t="s">
        <v>259</v>
      </c>
      <c r="CE18" s="606"/>
      <c r="CF18" s="606"/>
      <c r="CG18" s="606"/>
      <c r="CH18" s="606"/>
      <c r="CI18" s="606"/>
      <c r="CJ18" s="606"/>
      <c r="CK18" s="606"/>
      <c r="CL18" s="606"/>
      <c r="CM18" s="606"/>
      <c r="CN18" s="606"/>
      <c r="CO18" s="606"/>
      <c r="CP18" s="606"/>
      <c r="CQ18" s="607"/>
      <c r="CR18" s="608" t="s">
        <v>121</v>
      </c>
      <c r="CS18" s="609"/>
      <c r="CT18" s="609"/>
      <c r="CU18" s="609"/>
      <c r="CV18" s="609"/>
      <c r="CW18" s="609"/>
      <c r="CX18" s="609"/>
      <c r="CY18" s="610"/>
      <c r="CZ18" s="611" t="s">
        <v>121</v>
      </c>
      <c r="DA18" s="611"/>
      <c r="DB18" s="611"/>
      <c r="DC18" s="611"/>
      <c r="DD18" s="617" t="s">
        <v>121</v>
      </c>
      <c r="DE18" s="609"/>
      <c r="DF18" s="609"/>
      <c r="DG18" s="609"/>
      <c r="DH18" s="609"/>
      <c r="DI18" s="609"/>
      <c r="DJ18" s="609"/>
      <c r="DK18" s="609"/>
      <c r="DL18" s="609"/>
      <c r="DM18" s="609"/>
      <c r="DN18" s="609"/>
      <c r="DO18" s="609"/>
      <c r="DP18" s="610"/>
      <c r="DQ18" s="617" t="s">
        <v>121</v>
      </c>
      <c r="DR18" s="609"/>
      <c r="DS18" s="609"/>
      <c r="DT18" s="609"/>
      <c r="DU18" s="609"/>
      <c r="DV18" s="609"/>
      <c r="DW18" s="609"/>
      <c r="DX18" s="609"/>
      <c r="DY18" s="609"/>
      <c r="DZ18" s="609"/>
      <c r="EA18" s="609"/>
      <c r="EB18" s="609"/>
      <c r="EC18" s="618"/>
    </row>
    <row r="19" spans="2:133" ht="11.25" customHeight="1" x14ac:dyDescent="0.2">
      <c r="B19" s="605" t="s">
        <v>260</v>
      </c>
      <c r="C19" s="606"/>
      <c r="D19" s="606"/>
      <c r="E19" s="606"/>
      <c r="F19" s="606"/>
      <c r="G19" s="606"/>
      <c r="H19" s="606"/>
      <c r="I19" s="606"/>
      <c r="J19" s="606"/>
      <c r="K19" s="606"/>
      <c r="L19" s="606"/>
      <c r="M19" s="606"/>
      <c r="N19" s="606"/>
      <c r="O19" s="606"/>
      <c r="P19" s="606"/>
      <c r="Q19" s="607"/>
      <c r="R19" s="608">
        <v>9435</v>
      </c>
      <c r="S19" s="609"/>
      <c r="T19" s="609"/>
      <c r="U19" s="609"/>
      <c r="V19" s="609"/>
      <c r="W19" s="609"/>
      <c r="X19" s="609"/>
      <c r="Y19" s="610"/>
      <c r="Z19" s="611">
        <v>0.1</v>
      </c>
      <c r="AA19" s="611"/>
      <c r="AB19" s="611"/>
      <c r="AC19" s="611"/>
      <c r="AD19" s="612">
        <v>9435</v>
      </c>
      <c r="AE19" s="612"/>
      <c r="AF19" s="612"/>
      <c r="AG19" s="612"/>
      <c r="AH19" s="612"/>
      <c r="AI19" s="612"/>
      <c r="AJ19" s="612"/>
      <c r="AK19" s="612"/>
      <c r="AL19" s="613">
        <v>0.2</v>
      </c>
      <c r="AM19" s="614"/>
      <c r="AN19" s="614"/>
      <c r="AO19" s="615"/>
      <c r="AP19" s="605" t="s">
        <v>261</v>
      </c>
      <c r="AQ19" s="606"/>
      <c r="AR19" s="606"/>
      <c r="AS19" s="606"/>
      <c r="AT19" s="606"/>
      <c r="AU19" s="606"/>
      <c r="AV19" s="606"/>
      <c r="AW19" s="606"/>
      <c r="AX19" s="606"/>
      <c r="AY19" s="606"/>
      <c r="AZ19" s="606"/>
      <c r="BA19" s="606"/>
      <c r="BB19" s="606"/>
      <c r="BC19" s="606"/>
      <c r="BD19" s="606"/>
      <c r="BE19" s="606"/>
      <c r="BF19" s="607"/>
      <c r="BG19" s="608" t="s">
        <v>121</v>
      </c>
      <c r="BH19" s="609"/>
      <c r="BI19" s="609"/>
      <c r="BJ19" s="609"/>
      <c r="BK19" s="609"/>
      <c r="BL19" s="609"/>
      <c r="BM19" s="609"/>
      <c r="BN19" s="610"/>
      <c r="BO19" s="611" t="s">
        <v>121</v>
      </c>
      <c r="BP19" s="611"/>
      <c r="BQ19" s="611"/>
      <c r="BR19" s="611"/>
      <c r="BS19" s="612" t="s">
        <v>121</v>
      </c>
      <c r="BT19" s="612"/>
      <c r="BU19" s="612"/>
      <c r="BV19" s="612"/>
      <c r="BW19" s="612"/>
      <c r="BX19" s="612"/>
      <c r="BY19" s="612"/>
      <c r="BZ19" s="612"/>
      <c r="CA19" s="612"/>
      <c r="CB19" s="616"/>
      <c r="CD19" s="605" t="s">
        <v>262</v>
      </c>
      <c r="CE19" s="606"/>
      <c r="CF19" s="606"/>
      <c r="CG19" s="606"/>
      <c r="CH19" s="606"/>
      <c r="CI19" s="606"/>
      <c r="CJ19" s="606"/>
      <c r="CK19" s="606"/>
      <c r="CL19" s="606"/>
      <c r="CM19" s="606"/>
      <c r="CN19" s="606"/>
      <c r="CO19" s="606"/>
      <c r="CP19" s="606"/>
      <c r="CQ19" s="607"/>
      <c r="CR19" s="608" t="s">
        <v>121</v>
      </c>
      <c r="CS19" s="609"/>
      <c r="CT19" s="609"/>
      <c r="CU19" s="609"/>
      <c r="CV19" s="609"/>
      <c r="CW19" s="609"/>
      <c r="CX19" s="609"/>
      <c r="CY19" s="610"/>
      <c r="CZ19" s="611" t="s">
        <v>121</v>
      </c>
      <c r="DA19" s="611"/>
      <c r="DB19" s="611"/>
      <c r="DC19" s="611"/>
      <c r="DD19" s="617" t="s">
        <v>121</v>
      </c>
      <c r="DE19" s="609"/>
      <c r="DF19" s="609"/>
      <c r="DG19" s="609"/>
      <c r="DH19" s="609"/>
      <c r="DI19" s="609"/>
      <c r="DJ19" s="609"/>
      <c r="DK19" s="609"/>
      <c r="DL19" s="609"/>
      <c r="DM19" s="609"/>
      <c r="DN19" s="609"/>
      <c r="DO19" s="609"/>
      <c r="DP19" s="610"/>
      <c r="DQ19" s="617" t="s">
        <v>121</v>
      </c>
      <c r="DR19" s="609"/>
      <c r="DS19" s="609"/>
      <c r="DT19" s="609"/>
      <c r="DU19" s="609"/>
      <c r="DV19" s="609"/>
      <c r="DW19" s="609"/>
      <c r="DX19" s="609"/>
      <c r="DY19" s="609"/>
      <c r="DZ19" s="609"/>
      <c r="EA19" s="609"/>
      <c r="EB19" s="609"/>
      <c r="EC19" s="618"/>
    </row>
    <row r="20" spans="2:133" ht="11.25" customHeight="1" x14ac:dyDescent="0.2">
      <c r="B20" s="621" t="s">
        <v>263</v>
      </c>
      <c r="C20" s="622"/>
      <c r="D20" s="622"/>
      <c r="E20" s="622"/>
      <c r="F20" s="622"/>
      <c r="G20" s="622"/>
      <c r="H20" s="622"/>
      <c r="I20" s="622"/>
      <c r="J20" s="622"/>
      <c r="K20" s="622"/>
      <c r="L20" s="622"/>
      <c r="M20" s="622"/>
      <c r="N20" s="622"/>
      <c r="O20" s="622"/>
      <c r="P20" s="622"/>
      <c r="Q20" s="623"/>
      <c r="R20" s="608">
        <v>252</v>
      </c>
      <c r="S20" s="609"/>
      <c r="T20" s="609"/>
      <c r="U20" s="609"/>
      <c r="V20" s="609"/>
      <c r="W20" s="609"/>
      <c r="X20" s="609"/>
      <c r="Y20" s="610"/>
      <c r="Z20" s="611">
        <v>0</v>
      </c>
      <c r="AA20" s="611"/>
      <c r="AB20" s="611"/>
      <c r="AC20" s="611"/>
      <c r="AD20" s="612">
        <v>252</v>
      </c>
      <c r="AE20" s="612"/>
      <c r="AF20" s="612"/>
      <c r="AG20" s="612"/>
      <c r="AH20" s="612"/>
      <c r="AI20" s="612"/>
      <c r="AJ20" s="612"/>
      <c r="AK20" s="612"/>
      <c r="AL20" s="613">
        <v>0</v>
      </c>
      <c r="AM20" s="614"/>
      <c r="AN20" s="614"/>
      <c r="AO20" s="615"/>
      <c r="AP20" s="605" t="s">
        <v>264</v>
      </c>
      <c r="AQ20" s="606"/>
      <c r="AR20" s="606"/>
      <c r="AS20" s="606"/>
      <c r="AT20" s="606"/>
      <c r="AU20" s="606"/>
      <c r="AV20" s="606"/>
      <c r="AW20" s="606"/>
      <c r="AX20" s="606"/>
      <c r="AY20" s="606"/>
      <c r="AZ20" s="606"/>
      <c r="BA20" s="606"/>
      <c r="BB20" s="606"/>
      <c r="BC20" s="606"/>
      <c r="BD20" s="606"/>
      <c r="BE20" s="606"/>
      <c r="BF20" s="607"/>
      <c r="BG20" s="608" t="s">
        <v>121</v>
      </c>
      <c r="BH20" s="609"/>
      <c r="BI20" s="609"/>
      <c r="BJ20" s="609"/>
      <c r="BK20" s="609"/>
      <c r="BL20" s="609"/>
      <c r="BM20" s="609"/>
      <c r="BN20" s="610"/>
      <c r="BO20" s="611" t="s">
        <v>121</v>
      </c>
      <c r="BP20" s="611"/>
      <c r="BQ20" s="611"/>
      <c r="BR20" s="611"/>
      <c r="BS20" s="612" t="s">
        <v>121</v>
      </c>
      <c r="BT20" s="612"/>
      <c r="BU20" s="612"/>
      <c r="BV20" s="612"/>
      <c r="BW20" s="612"/>
      <c r="BX20" s="612"/>
      <c r="BY20" s="612"/>
      <c r="BZ20" s="612"/>
      <c r="CA20" s="612"/>
      <c r="CB20" s="616"/>
      <c r="CD20" s="605" t="s">
        <v>265</v>
      </c>
      <c r="CE20" s="606"/>
      <c r="CF20" s="606"/>
      <c r="CG20" s="606"/>
      <c r="CH20" s="606"/>
      <c r="CI20" s="606"/>
      <c r="CJ20" s="606"/>
      <c r="CK20" s="606"/>
      <c r="CL20" s="606"/>
      <c r="CM20" s="606"/>
      <c r="CN20" s="606"/>
      <c r="CO20" s="606"/>
      <c r="CP20" s="606"/>
      <c r="CQ20" s="607"/>
      <c r="CR20" s="608">
        <v>8236308</v>
      </c>
      <c r="CS20" s="609"/>
      <c r="CT20" s="609"/>
      <c r="CU20" s="609"/>
      <c r="CV20" s="609"/>
      <c r="CW20" s="609"/>
      <c r="CX20" s="609"/>
      <c r="CY20" s="610"/>
      <c r="CZ20" s="611">
        <v>100</v>
      </c>
      <c r="DA20" s="611"/>
      <c r="DB20" s="611"/>
      <c r="DC20" s="611"/>
      <c r="DD20" s="617">
        <v>557060</v>
      </c>
      <c r="DE20" s="609"/>
      <c r="DF20" s="609"/>
      <c r="DG20" s="609"/>
      <c r="DH20" s="609"/>
      <c r="DI20" s="609"/>
      <c r="DJ20" s="609"/>
      <c r="DK20" s="609"/>
      <c r="DL20" s="609"/>
      <c r="DM20" s="609"/>
      <c r="DN20" s="609"/>
      <c r="DO20" s="609"/>
      <c r="DP20" s="610"/>
      <c r="DQ20" s="617">
        <v>6133497</v>
      </c>
      <c r="DR20" s="609"/>
      <c r="DS20" s="609"/>
      <c r="DT20" s="609"/>
      <c r="DU20" s="609"/>
      <c r="DV20" s="609"/>
      <c r="DW20" s="609"/>
      <c r="DX20" s="609"/>
      <c r="DY20" s="609"/>
      <c r="DZ20" s="609"/>
      <c r="EA20" s="609"/>
      <c r="EB20" s="609"/>
      <c r="EC20" s="618"/>
    </row>
    <row r="21" spans="2:133" ht="11.25" customHeight="1" x14ac:dyDescent="0.2">
      <c r="B21" s="605" t="s">
        <v>266</v>
      </c>
      <c r="C21" s="606"/>
      <c r="D21" s="606"/>
      <c r="E21" s="606"/>
      <c r="F21" s="606"/>
      <c r="G21" s="606"/>
      <c r="H21" s="606"/>
      <c r="I21" s="606"/>
      <c r="J21" s="606"/>
      <c r="K21" s="606"/>
      <c r="L21" s="606"/>
      <c r="M21" s="606"/>
      <c r="N21" s="606"/>
      <c r="O21" s="606"/>
      <c r="P21" s="606"/>
      <c r="Q21" s="607"/>
      <c r="R21" s="608">
        <v>2135951</v>
      </c>
      <c r="S21" s="609"/>
      <c r="T21" s="609"/>
      <c r="U21" s="609"/>
      <c r="V21" s="609"/>
      <c r="W21" s="609"/>
      <c r="X21" s="609"/>
      <c r="Y21" s="610"/>
      <c r="Z21" s="611">
        <v>24.4</v>
      </c>
      <c r="AA21" s="611"/>
      <c r="AB21" s="611"/>
      <c r="AC21" s="611"/>
      <c r="AD21" s="612">
        <v>1798005</v>
      </c>
      <c r="AE21" s="612"/>
      <c r="AF21" s="612"/>
      <c r="AG21" s="612"/>
      <c r="AH21" s="612"/>
      <c r="AI21" s="612"/>
      <c r="AJ21" s="612"/>
      <c r="AK21" s="612"/>
      <c r="AL21" s="613">
        <v>38.5</v>
      </c>
      <c r="AM21" s="614"/>
      <c r="AN21" s="614"/>
      <c r="AO21" s="615"/>
      <c r="AP21" s="605" t="s">
        <v>267</v>
      </c>
      <c r="AQ21" s="624"/>
      <c r="AR21" s="624"/>
      <c r="AS21" s="624"/>
      <c r="AT21" s="624"/>
      <c r="AU21" s="624"/>
      <c r="AV21" s="624"/>
      <c r="AW21" s="624"/>
      <c r="AX21" s="624"/>
      <c r="AY21" s="624"/>
      <c r="AZ21" s="624"/>
      <c r="BA21" s="624"/>
      <c r="BB21" s="624"/>
      <c r="BC21" s="624"/>
      <c r="BD21" s="624"/>
      <c r="BE21" s="624"/>
      <c r="BF21" s="625"/>
      <c r="BG21" s="608" t="s">
        <v>121</v>
      </c>
      <c r="BH21" s="609"/>
      <c r="BI21" s="609"/>
      <c r="BJ21" s="609"/>
      <c r="BK21" s="609"/>
      <c r="BL21" s="609"/>
      <c r="BM21" s="609"/>
      <c r="BN21" s="610"/>
      <c r="BO21" s="611" t="s">
        <v>121</v>
      </c>
      <c r="BP21" s="611"/>
      <c r="BQ21" s="611"/>
      <c r="BR21" s="611"/>
      <c r="BS21" s="612" t="s">
        <v>121</v>
      </c>
      <c r="BT21" s="612"/>
      <c r="BU21" s="612"/>
      <c r="BV21" s="612"/>
      <c r="BW21" s="612"/>
      <c r="BX21" s="612"/>
      <c r="BY21" s="612"/>
      <c r="BZ21" s="612"/>
      <c r="CA21" s="612"/>
      <c r="CB21" s="616"/>
      <c r="CD21" s="629"/>
      <c r="CE21" s="630"/>
      <c r="CF21" s="630"/>
      <c r="CG21" s="630"/>
      <c r="CH21" s="630"/>
      <c r="CI21" s="630"/>
      <c r="CJ21" s="630"/>
      <c r="CK21" s="630"/>
      <c r="CL21" s="630"/>
      <c r="CM21" s="630"/>
      <c r="CN21" s="630"/>
      <c r="CO21" s="630"/>
      <c r="CP21" s="630"/>
      <c r="CQ21" s="631"/>
      <c r="CR21" s="632"/>
      <c r="CS21" s="627"/>
      <c r="CT21" s="627"/>
      <c r="CU21" s="627"/>
      <c r="CV21" s="627"/>
      <c r="CW21" s="627"/>
      <c r="CX21" s="627"/>
      <c r="CY21" s="633"/>
      <c r="CZ21" s="634"/>
      <c r="DA21" s="634"/>
      <c r="DB21" s="634"/>
      <c r="DC21" s="634"/>
      <c r="DD21" s="626"/>
      <c r="DE21" s="627"/>
      <c r="DF21" s="627"/>
      <c r="DG21" s="627"/>
      <c r="DH21" s="627"/>
      <c r="DI21" s="627"/>
      <c r="DJ21" s="627"/>
      <c r="DK21" s="627"/>
      <c r="DL21" s="627"/>
      <c r="DM21" s="627"/>
      <c r="DN21" s="627"/>
      <c r="DO21" s="627"/>
      <c r="DP21" s="633"/>
      <c r="DQ21" s="626"/>
      <c r="DR21" s="627"/>
      <c r="DS21" s="627"/>
      <c r="DT21" s="627"/>
      <c r="DU21" s="627"/>
      <c r="DV21" s="627"/>
      <c r="DW21" s="627"/>
      <c r="DX21" s="627"/>
      <c r="DY21" s="627"/>
      <c r="DZ21" s="627"/>
      <c r="EA21" s="627"/>
      <c r="EB21" s="627"/>
      <c r="EC21" s="628"/>
    </row>
    <row r="22" spans="2:133" ht="11.25" customHeight="1" x14ac:dyDescent="0.2">
      <c r="B22" s="605" t="s">
        <v>268</v>
      </c>
      <c r="C22" s="606"/>
      <c r="D22" s="606"/>
      <c r="E22" s="606"/>
      <c r="F22" s="606"/>
      <c r="G22" s="606"/>
      <c r="H22" s="606"/>
      <c r="I22" s="606"/>
      <c r="J22" s="606"/>
      <c r="K22" s="606"/>
      <c r="L22" s="606"/>
      <c r="M22" s="606"/>
      <c r="N22" s="606"/>
      <c r="O22" s="606"/>
      <c r="P22" s="606"/>
      <c r="Q22" s="607"/>
      <c r="R22" s="608">
        <v>1798005</v>
      </c>
      <c r="S22" s="609"/>
      <c r="T22" s="609"/>
      <c r="U22" s="609"/>
      <c r="V22" s="609"/>
      <c r="W22" s="609"/>
      <c r="X22" s="609"/>
      <c r="Y22" s="610"/>
      <c r="Z22" s="611">
        <v>20.5</v>
      </c>
      <c r="AA22" s="611"/>
      <c r="AB22" s="611"/>
      <c r="AC22" s="611"/>
      <c r="AD22" s="612">
        <v>1798005</v>
      </c>
      <c r="AE22" s="612"/>
      <c r="AF22" s="612"/>
      <c r="AG22" s="612"/>
      <c r="AH22" s="612"/>
      <c r="AI22" s="612"/>
      <c r="AJ22" s="612"/>
      <c r="AK22" s="612"/>
      <c r="AL22" s="613">
        <v>38.5</v>
      </c>
      <c r="AM22" s="614"/>
      <c r="AN22" s="614"/>
      <c r="AO22" s="615"/>
      <c r="AP22" s="605" t="s">
        <v>269</v>
      </c>
      <c r="AQ22" s="624"/>
      <c r="AR22" s="624"/>
      <c r="AS22" s="624"/>
      <c r="AT22" s="624"/>
      <c r="AU22" s="624"/>
      <c r="AV22" s="624"/>
      <c r="AW22" s="624"/>
      <c r="AX22" s="624"/>
      <c r="AY22" s="624"/>
      <c r="AZ22" s="624"/>
      <c r="BA22" s="624"/>
      <c r="BB22" s="624"/>
      <c r="BC22" s="624"/>
      <c r="BD22" s="624"/>
      <c r="BE22" s="624"/>
      <c r="BF22" s="625"/>
      <c r="BG22" s="608" t="s">
        <v>121</v>
      </c>
      <c r="BH22" s="609"/>
      <c r="BI22" s="609"/>
      <c r="BJ22" s="609"/>
      <c r="BK22" s="609"/>
      <c r="BL22" s="609"/>
      <c r="BM22" s="609"/>
      <c r="BN22" s="610"/>
      <c r="BO22" s="611" t="s">
        <v>121</v>
      </c>
      <c r="BP22" s="611"/>
      <c r="BQ22" s="611"/>
      <c r="BR22" s="611"/>
      <c r="BS22" s="612" t="s">
        <v>121</v>
      </c>
      <c r="BT22" s="612"/>
      <c r="BU22" s="612"/>
      <c r="BV22" s="612"/>
      <c r="BW22" s="612"/>
      <c r="BX22" s="612"/>
      <c r="BY22" s="612"/>
      <c r="BZ22" s="612"/>
      <c r="CA22" s="612"/>
      <c r="CB22" s="616"/>
      <c r="CD22" s="590" t="s">
        <v>270</v>
      </c>
      <c r="CE22" s="591"/>
      <c r="CF22" s="591"/>
      <c r="CG22" s="591"/>
      <c r="CH22" s="591"/>
      <c r="CI22" s="591"/>
      <c r="CJ22" s="591"/>
      <c r="CK22" s="591"/>
      <c r="CL22" s="591"/>
      <c r="CM22" s="591"/>
      <c r="CN22" s="591"/>
      <c r="CO22" s="591"/>
      <c r="CP22" s="591"/>
      <c r="CQ22" s="591"/>
      <c r="CR22" s="591"/>
      <c r="CS22" s="591"/>
      <c r="CT22" s="591"/>
      <c r="CU22" s="591"/>
      <c r="CV22" s="591"/>
      <c r="CW22" s="591"/>
      <c r="CX22" s="591"/>
      <c r="CY22" s="591"/>
      <c r="CZ22" s="591"/>
      <c r="DA22" s="591"/>
      <c r="DB22" s="591"/>
      <c r="DC22" s="591"/>
      <c r="DD22" s="591"/>
      <c r="DE22" s="591"/>
      <c r="DF22" s="591"/>
      <c r="DG22" s="591"/>
      <c r="DH22" s="591"/>
      <c r="DI22" s="591"/>
      <c r="DJ22" s="591"/>
      <c r="DK22" s="591"/>
      <c r="DL22" s="591"/>
      <c r="DM22" s="591"/>
      <c r="DN22" s="591"/>
      <c r="DO22" s="591"/>
      <c r="DP22" s="591"/>
      <c r="DQ22" s="591"/>
      <c r="DR22" s="591"/>
      <c r="DS22" s="591"/>
      <c r="DT22" s="591"/>
      <c r="DU22" s="591"/>
      <c r="DV22" s="591"/>
      <c r="DW22" s="591"/>
      <c r="DX22" s="591"/>
      <c r="DY22" s="591"/>
      <c r="DZ22" s="591"/>
      <c r="EA22" s="591"/>
      <c r="EB22" s="591"/>
      <c r="EC22" s="592"/>
    </row>
    <row r="23" spans="2:133" ht="11.25" customHeight="1" x14ac:dyDescent="0.2">
      <c r="B23" s="605" t="s">
        <v>271</v>
      </c>
      <c r="C23" s="606"/>
      <c r="D23" s="606"/>
      <c r="E23" s="606"/>
      <c r="F23" s="606"/>
      <c r="G23" s="606"/>
      <c r="H23" s="606"/>
      <c r="I23" s="606"/>
      <c r="J23" s="606"/>
      <c r="K23" s="606"/>
      <c r="L23" s="606"/>
      <c r="M23" s="606"/>
      <c r="N23" s="606"/>
      <c r="O23" s="606"/>
      <c r="P23" s="606"/>
      <c r="Q23" s="607"/>
      <c r="R23" s="608">
        <v>337853</v>
      </c>
      <c r="S23" s="609"/>
      <c r="T23" s="609"/>
      <c r="U23" s="609"/>
      <c r="V23" s="609"/>
      <c r="W23" s="609"/>
      <c r="X23" s="609"/>
      <c r="Y23" s="610"/>
      <c r="Z23" s="611">
        <v>3.9</v>
      </c>
      <c r="AA23" s="611"/>
      <c r="AB23" s="611"/>
      <c r="AC23" s="611"/>
      <c r="AD23" s="612" t="s">
        <v>121</v>
      </c>
      <c r="AE23" s="612"/>
      <c r="AF23" s="612"/>
      <c r="AG23" s="612"/>
      <c r="AH23" s="612"/>
      <c r="AI23" s="612"/>
      <c r="AJ23" s="612"/>
      <c r="AK23" s="612"/>
      <c r="AL23" s="613" t="s">
        <v>121</v>
      </c>
      <c r="AM23" s="614"/>
      <c r="AN23" s="614"/>
      <c r="AO23" s="615"/>
      <c r="AP23" s="605" t="s">
        <v>272</v>
      </c>
      <c r="AQ23" s="624"/>
      <c r="AR23" s="624"/>
      <c r="AS23" s="624"/>
      <c r="AT23" s="624"/>
      <c r="AU23" s="624"/>
      <c r="AV23" s="624"/>
      <c r="AW23" s="624"/>
      <c r="AX23" s="624"/>
      <c r="AY23" s="624"/>
      <c r="AZ23" s="624"/>
      <c r="BA23" s="624"/>
      <c r="BB23" s="624"/>
      <c r="BC23" s="624"/>
      <c r="BD23" s="624"/>
      <c r="BE23" s="624"/>
      <c r="BF23" s="625"/>
      <c r="BG23" s="608" t="s">
        <v>121</v>
      </c>
      <c r="BH23" s="609"/>
      <c r="BI23" s="609"/>
      <c r="BJ23" s="609"/>
      <c r="BK23" s="609"/>
      <c r="BL23" s="609"/>
      <c r="BM23" s="609"/>
      <c r="BN23" s="610"/>
      <c r="BO23" s="611" t="s">
        <v>121</v>
      </c>
      <c r="BP23" s="611"/>
      <c r="BQ23" s="611"/>
      <c r="BR23" s="611"/>
      <c r="BS23" s="612" t="s">
        <v>121</v>
      </c>
      <c r="BT23" s="612"/>
      <c r="BU23" s="612"/>
      <c r="BV23" s="612"/>
      <c r="BW23" s="612"/>
      <c r="BX23" s="612"/>
      <c r="BY23" s="612"/>
      <c r="BZ23" s="612"/>
      <c r="CA23" s="612"/>
      <c r="CB23" s="616"/>
      <c r="CD23" s="590" t="s">
        <v>212</v>
      </c>
      <c r="CE23" s="591"/>
      <c r="CF23" s="591"/>
      <c r="CG23" s="591"/>
      <c r="CH23" s="591"/>
      <c r="CI23" s="591"/>
      <c r="CJ23" s="591"/>
      <c r="CK23" s="591"/>
      <c r="CL23" s="591"/>
      <c r="CM23" s="591"/>
      <c r="CN23" s="591"/>
      <c r="CO23" s="591"/>
      <c r="CP23" s="591"/>
      <c r="CQ23" s="592"/>
      <c r="CR23" s="590" t="s">
        <v>273</v>
      </c>
      <c r="CS23" s="591"/>
      <c r="CT23" s="591"/>
      <c r="CU23" s="591"/>
      <c r="CV23" s="591"/>
      <c r="CW23" s="591"/>
      <c r="CX23" s="591"/>
      <c r="CY23" s="592"/>
      <c r="CZ23" s="590" t="s">
        <v>274</v>
      </c>
      <c r="DA23" s="591"/>
      <c r="DB23" s="591"/>
      <c r="DC23" s="592"/>
      <c r="DD23" s="590" t="s">
        <v>275</v>
      </c>
      <c r="DE23" s="591"/>
      <c r="DF23" s="591"/>
      <c r="DG23" s="591"/>
      <c r="DH23" s="591"/>
      <c r="DI23" s="591"/>
      <c r="DJ23" s="591"/>
      <c r="DK23" s="592"/>
      <c r="DL23" s="635" t="s">
        <v>276</v>
      </c>
      <c r="DM23" s="636"/>
      <c r="DN23" s="636"/>
      <c r="DO23" s="636"/>
      <c r="DP23" s="636"/>
      <c r="DQ23" s="636"/>
      <c r="DR23" s="636"/>
      <c r="DS23" s="636"/>
      <c r="DT23" s="636"/>
      <c r="DU23" s="636"/>
      <c r="DV23" s="637"/>
      <c r="DW23" s="590" t="s">
        <v>277</v>
      </c>
      <c r="DX23" s="591"/>
      <c r="DY23" s="591"/>
      <c r="DZ23" s="591"/>
      <c r="EA23" s="591"/>
      <c r="EB23" s="591"/>
      <c r="EC23" s="592"/>
    </row>
    <row r="24" spans="2:133" ht="11.25" customHeight="1" x14ac:dyDescent="0.2">
      <c r="B24" s="605" t="s">
        <v>278</v>
      </c>
      <c r="C24" s="606"/>
      <c r="D24" s="606"/>
      <c r="E24" s="606"/>
      <c r="F24" s="606"/>
      <c r="G24" s="606"/>
      <c r="H24" s="606"/>
      <c r="I24" s="606"/>
      <c r="J24" s="606"/>
      <c r="K24" s="606"/>
      <c r="L24" s="606"/>
      <c r="M24" s="606"/>
      <c r="N24" s="606"/>
      <c r="O24" s="606"/>
      <c r="P24" s="606"/>
      <c r="Q24" s="607"/>
      <c r="R24" s="608">
        <v>93</v>
      </c>
      <c r="S24" s="609"/>
      <c r="T24" s="609"/>
      <c r="U24" s="609"/>
      <c r="V24" s="609"/>
      <c r="W24" s="609"/>
      <c r="X24" s="609"/>
      <c r="Y24" s="610"/>
      <c r="Z24" s="611">
        <v>0</v>
      </c>
      <c r="AA24" s="611"/>
      <c r="AB24" s="611"/>
      <c r="AC24" s="611"/>
      <c r="AD24" s="612" t="s">
        <v>121</v>
      </c>
      <c r="AE24" s="612"/>
      <c r="AF24" s="612"/>
      <c r="AG24" s="612"/>
      <c r="AH24" s="612"/>
      <c r="AI24" s="612"/>
      <c r="AJ24" s="612"/>
      <c r="AK24" s="612"/>
      <c r="AL24" s="613" t="s">
        <v>121</v>
      </c>
      <c r="AM24" s="614"/>
      <c r="AN24" s="614"/>
      <c r="AO24" s="615"/>
      <c r="AP24" s="605" t="s">
        <v>279</v>
      </c>
      <c r="AQ24" s="624"/>
      <c r="AR24" s="624"/>
      <c r="AS24" s="624"/>
      <c r="AT24" s="624"/>
      <c r="AU24" s="624"/>
      <c r="AV24" s="624"/>
      <c r="AW24" s="624"/>
      <c r="AX24" s="624"/>
      <c r="AY24" s="624"/>
      <c r="AZ24" s="624"/>
      <c r="BA24" s="624"/>
      <c r="BB24" s="624"/>
      <c r="BC24" s="624"/>
      <c r="BD24" s="624"/>
      <c r="BE24" s="624"/>
      <c r="BF24" s="625"/>
      <c r="BG24" s="608" t="s">
        <v>121</v>
      </c>
      <c r="BH24" s="609"/>
      <c r="BI24" s="609"/>
      <c r="BJ24" s="609"/>
      <c r="BK24" s="609"/>
      <c r="BL24" s="609"/>
      <c r="BM24" s="609"/>
      <c r="BN24" s="610"/>
      <c r="BO24" s="611" t="s">
        <v>121</v>
      </c>
      <c r="BP24" s="611"/>
      <c r="BQ24" s="611"/>
      <c r="BR24" s="611"/>
      <c r="BS24" s="612" t="s">
        <v>121</v>
      </c>
      <c r="BT24" s="612"/>
      <c r="BU24" s="612"/>
      <c r="BV24" s="612"/>
      <c r="BW24" s="612"/>
      <c r="BX24" s="612"/>
      <c r="BY24" s="612"/>
      <c r="BZ24" s="612"/>
      <c r="CA24" s="612"/>
      <c r="CB24" s="616"/>
      <c r="CD24" s="594" t="s">
        <v>280</v>
      </c>
      <c r="CE24" s="595"/>
      <c r="CF24" s="595"/>
      <c r="CG24" s="595"/>
      <c r="CH24" s="595"/>
      <c r="CI24" s="595"/>
      <c r="CJ24" s="595"/>
      <c r="CK24" s="595"/>
      <c r="CL24" s="595"/>
      <c r="CM24" s="595"/>
      <c r="CN24" s="595"/>
      <c r="CO24" s="595"/>
      <c r="CP24" s="595"/>
      <c r="CQ24" s="596"/>
      <c r="CR24" s="597">
        <v>2790867</v>
      </c>
      <c r="CS24" s="598"/>
      <c r="CT24" s="598"/>
      <c r="CU24" s="598"/>
      <c r="CV24" s="598"/>
      <c r="CW24" s="598"/>
      <c r="CX24" s="598"/>
      <c r="CY24" s="599"/>
      <c r="CZ24" s="602">
        <v>33.9</v>
      </c>
      <c r="DA24" s="603"/>
      <c r="DB24" s="603"/>
      <c r="DC24" s="619"/>
      <c r="DD24" s="638">
        <v>2260781</v>
      </c>
      <c r="DE24" s="598"/>
      <c r="DF24" s="598"/>
      <c r="DG24" s="598"/>
      <c r="DH24" s="598"/>
      <c r="DI24" s="598"/>
      <c r="DJ24" s="598"/>
      <c r="DK24" s="599"/>
      <c r="DL24" s="638">
        <v>1829658</v>
      </c>
      <c r="DM24" s="598"/>
      <c r="DN24" s="598"/>
      <c r="DO24" s="598"/>
      <c r="DP24" s="598"/>
      <c r="DQ24" s="598"/>
      <c r="DR24" s="598"/>
      <c r="DS24" s="598"/>
      <c r="DT24" s="598"/>
      <c r="DU24" s="598"/>
      <c r="DV24" s="599"/>
      <c r="DW24" s="602">
        <v>38.799999999999997</v>
      </c>
      <c r="DX24" s="603"/>
      <c r="DY24" s="603"/>
      <c r="DZ24" s="603"/>
      <c r="EA24" s="603"/>
      <c r="EB24" s="603"/>
      <c r="EC24" s="604"/>
    </row>
    <row r="25" spans="2:133" ht="11.25" customHeight="1" x14ac:dyDescent="0.2">
      <c r="B25" s="605" t="s">
        <v>281</v>
      </c>
      <c r="C25" s="606"/>
      <c r="D25" s="606"/>
      <c r="E25" s="606"/>
      <c r="F25" s="606"/>
      <c r="G25" s="606"/>
      <c r="H25" s="606"/>
      <c r="I25" s="606"/>
      <c r="J25" s="606"/>
      <c r="K25" s="606"/>
      <c r="L25" s="606"/>
      <c r="M25" s="606"/>
      <c r="N25" s="606"/>
      <c r="O25" s="606"/>
      <c r="P25" s="606"/>
      <c r="Q25" s="607"/>
      <c r="R25" s="608">
        <v>5004869</v>
      </c>
      <c r="S25" s="609"/>
      <c r="T25" s="609"/>
      <c r="U25" s="609"/>
      <c r="V25" s="609"/>
      <c r="W25" s="609"/>
      <c r="X25" s="609"/>
      <c r="Y25" s="610"/>
      <c r="Z25" s="611">
        <v>57.1</v>
      </c>
      <c r="AA25" s="611"/>
      <c r="AB25" s="611"/>
      <c r="AC25" s="611"/>
      <c r="AD25" s="612">
        <v>4666923</v>
      </c>
      <c r="AE25" s="612"/>
      <c r="AF25" s="612"/>
      <c r="AG25" s="612"/>
      <c r="AH25" s="612"/>
      <c r="AI25" s="612"/>
      <c r="AJ25" s="612"/>
      <c r="AK25" s="612"/>
      <c r="AL25" s="613">
        <v>99.8</v>
      </c>
      <c r="AM25" s="614"/>
      <c r="AN25" s="614"/>
      <c r="AO25" s="615"/>
      <c r="AP25" s="605" t="s">
        <v>282</v>
      </c>
      <c r="AQ25" s="624"/>
      <c r="AR25" s="624"/>
      <c r="AS25" s="624"/>
      <c r="AT25" s="624"/>
      <c r="AU25" s="624"/>
      <c r="AV25" s="624"/>
      <c r="AW25" s="624"/>
      <c r="AX25" s="624"/>
      <c r="AY25" s="624"/>
      <c r="AZ25" s="624"/>
      <c r="BA25" s="624"/>
      <c r="BB25" s="624"/>
      <c r="BC25" s="624"/>
      <c r="BD25" s="624"/>
      <c r="BE25" s="624"/>
      <c r="BF25" s="625"/>
      <c r="BG25" s="608" t="s">
        <v>121</v>
      </c>
      <c r="BH25" s="609"/>
      <c r="BI25" s="609"/>
      <c r="BJ25" s="609"/>
      <c r="BK25" s="609"/>
      <c r="BL25" s="609"/>
      <c r="BM25" s="609"/>
      <c r="BN25" s="610"/>
      <c r="BO25" s="611" t="s">
        <v>121</v>
      </c>
      <c r="BP25" s="611"/>
      <c r="BQ25" s="611"/>
      <c r="BR25" s="611"/>
      <c r="BS25" s="612" t="s">
        <v>121</v>
      </c>
      <c r="BT25" s="612"/>
      <c r="BU25" s="612"/>
      <c r="BV25" s="612"/>
      <c r="BW25" s="612"/>
      <c r="BX25" s="612"/>
      <c r="BY25" s="612"/>
      <c r="BZ25" s="612"/>
      <c r="CA25" s="612"/>
      <c r="CB25" s="616"/>
      <c r="CD25" s="605" t="s">
        <v>283</v>
      </c>
      <c r="CE25" s="606"/>
      <c r="CF25" s="606"/>
      <c r="CG25" s="606"/>
      <c r="CH25" s="606"/>
      <c r="CI25" s="606"/>
      <c r="CJ25" s="606"/>
      <c r="CK25" s="606"/>
      <c r="CL25" s="606"/>
      <c r="CM25" s="606"/>
      <c r="CN25" s="606"/>
      <c r="CO25" s="606"/>
      <c r="CP25" s="606"/>
      <c r="CQ25" s="607"/>
      <c r="CR25" s="608">
        <v>1560250</v>
      </c>
      <c r="CS25" s="641"/>
      <c r="CT25" s="641"/>
      <c r="CU25" s="641"/>
      <c r="CV25" s="641"/>
      <c r="CW25" s="641"/>
      <c r="CX25" s="641"/>
      <c r="CY25" s="642"/>
      <c r="CZ25" s="613">
        <v>18.899999999999999</v>
      </c>
      <c r="DA25" s="639"/>
      <c r="DB25" s="639"/>
      <c r="DC25" s="643"/>
      <c r="DD25" s="617">
        <v>1476855</v>
      </c>
      <c r="DE25" s="641"/>
      <c r="DF25" s="641"/>
      <c r="DG25" s="641"/>
      <c r="DH25" s="641"/>
      <c r="DI25" s="641"/>
      <c r="DJ25" s="641"/>
      <c r="DK25" s="642"/>
      <c r="DL25" s="617">
        <v>1259906</v>
      </c>
      <c r="DM25" s="641"/>
      <c r="DN25" s="641"/>
      <c r="DO25" s="641"/>
      <c r="DP25" s="641"/>
      <c r="DQ25" s="641"/>
      <c r="DR25" s="641"/>
      <c r="DS25" s="641"/>
      <c r="DT25" s="641"/>
      <c r="DU25" s="641"/>
      <c r="DV25" s="642"/>
      <c r="DW25" s="613">
        <v>26.7</v>
      </c>
      <c r="DX25" s="639"/>
      <c r="DY25" s="639"/>
      <c r="DZ25" s="639"/>
      <c r="EA25" s="639"/>
      <c r="EB25" s="639"/>
      <c r="EC25" s="640"/>
    </row>
    <row r="26" spans="2:133" ht="11.25" customHeight="1" x14ac:dyDescent="0.2">
      <c r="B26" s="605" t="s">
        <v>284</v>
      </c>
      <c r="C26" s="606"/>
      <c r="D26" s="606"/>
      <c r="E26" s="606"/>
      <c r="F26" s="606"/>
      <c r="G26" s="606"/>
      <c r="H26" s="606"/>
      <c r="I26" s="606"/>
      <c r="J26" s="606"/>
      <c r="K26" s="606"/>
      <c r="L26" s="606"/>
      <c r="M26" s="606"/>
      <c r="N26" s="606"/>
      <c r="O26" s="606"/>
      <c r="P26" s="606"/>
      <c r="Q26" s="607"/>
      <c r="R26" s="608">
        <v>1515</v>
      </c>
      <c r="S26" s="609"/>
      <c r="T26" s="609"/>
      <c r="U26" s="609"/>
      <c r="V26" s="609"/>
      <c r="W26" s="609"/>
      <c r="X26" s="609"/>
      <c r="Y26" s="610"/>
      <c r="Z26" s="611">
        <v>0</v>
      </c>
      <c r="AA26" s="611"/>
      <c r="AB26" s="611"/>
      <c r="AC26" s="611"/>
      <c r="AD26" s="612">
        <v>1515</v>
      </c>
      <c r="AE26" s="612"/>
      <c r="AF26" s="612"/>
      <c r="AG26" s="612"/>
      <c r="AH26" s="612"/>
      <c r="AI26" s="612"/>
      <c r="AJ26" s="612"/>
      <c r="AK26" s="612"/>
      <c r="AL26" s="613">
        <v>0</v>
      </c>
      <c r="AM26" s="614"/>
      <c r="AN26" s="614"/>
      <c r="AO26" s="615"/>
      <c r="AP26" s="605" t="s">
        <v>285</v>
      </c>
      <c r="AQ26" s="624"/>
      <c r="AR26" s="624"/>
      <c r="AS26" s="624"/>
      <c r="AT26" s="624"/>
      <c r="AU26" s="624"/>
      <c r="AV26" s="624"/>
      <c r="AW26" s="624"/>
      <c r="AX26" s="624"/>
      <c r="AY26" s="624"/>
      <c r="AZ26" s="624"/>
      <c r="BA26" s="624"/>
      <c r="BB26" s="624"/>
      <c r="BC26" s="624"/>
      <c r="BD26" s="624"/>
      <c r="BE26" s="624"/>
      <c r="BF26" s="625"/>
      <c r="BG26" s="608" t="s">
        <v>121</v>
      </c>
      <c r="BH26" s="609"/>
      <c r="BI26" s="609"/>
      <c r="BJ26" s="609"/>
      <c r="BK26" s="609"/>
      <c r="BL26" s="609"/>
      <c r="BM26" s="609"/>
      <c r="BN26" s="610"/>
      <c r="BO26" s="611" t="s">
        <v>121</v>
      </c>
      <c r="BP26" s="611"/>
      <c r="BQ26" s="611"/>
      <c r="BR26" s="611"/>
      <c r="BS26" s="612" t="s">
        <v>121</v>
      </c>
      <c r="BT26" s="612"/>
      <c r="BU26" s="612"/>
      <c r="BV26" s="612"/>
      <c r="BW26" s="612"/>
      <c r="BX26" s="612"/>
      <c r="BY26" s="612"/>
      <c r="BZ26" s="612"/>
      <c r="CA26" s="612"/>
      <c r="CB26" s="616"/>
      <c r="CD26" s="605" t="s">
        <v>286</v>
      </c>
      <c r="CE26" s="606"/>
      <c r="CF26" s="606"/>
      <c r="CG26" s="606"/>
      <c r="CH26" s="606"/>
      <c r="CI26" s="606"/>
      <c r="CJ26" s="606"/>
      <c r="CK26" s="606"/>
      <c r="CL26" s="606"/>
      <c r="CM26" s="606"/>
      <c r="CN26" s="606"/>
      <c r="CO26" s="606"/>
      <c r="CP26" s="606"/>
      <c r="CQ26" s="607"/>
      <c r="CR26" s="608">
        <v>981543</v>
      </c>
      <c r="CS26" s="609"/>
      <c r="CT26" s="609"/>
      <c r="CU26" s="609"/>
      <c r="CV26" s="609"/>
      <c r="CW26" s="609"/>
      <c r="CX26" s="609"/>
      <c r="CY26" s="610"/>
      <c r="CZ26" s="613">
        <v>11.9</v>
      </c>
      <c r="DA26" s="639"/>
      <c r="DB26" s="639"/>
      <c r="DC26" s="643"/>
      <c r="DD26" s="617">
        <v>905354</v>
      </c>
      <c r="DE26" s="609"/>
      <c r="DF26" s="609"/>
      <c r="DG26" s="609"/>
      <c r="DH26" s="609"/>
      <c r="DI26" s="609"/>
      <c r="DJ26" s="609"/>
      <c r="DK26" s="610"/>
      <c r="DL26" s="617" t="s">
        <v>121</v>
      </c>
      <c r="DM26" s="609"/>
      <c r="DN26" s="609"/>
      <c r="DO26" s="609"/>
      <c r="DP26" s="609"/>
      <c r="DQ26" s="609"/>
      <c r="DR26" s="609"/>
      <c r="DS26" s="609"/>
      <c r="DT26" s="609"/>
      <c r="DU26" s="609"/>
      <c r="DV26" s="610"/>
      <c r="DW26" s="613" t="s">
        <v>121</v>
      </c>
      <c r="DX26" s="639"/>
      <c r="DY26" s="639"/>
      <c r="DZ26" s="639"/>
      <c r="EA26" s="639"/>
      <c r="EB26" s="639"/>
      <c r="EC26" s="640"/>
    </row>
    <row r="27" spans="2:133" ht="11.25" customHeight="1" x14ac:dyDescent="0.2">
      <c r="B27" s="605" t="s">
        <v>287</v>
      </c>
      <c r="C27" s="606"/>
      <c r="D27" s="606"/>
      <c r="E27" s="606"/>
      <c r="F27" s="606"/>
      <c r="G27" s="606"/>
      <c r="H27" s="606"/>
      <c r="I27" s="606"/>
      <c r="J27" s="606"/>
      <c r="K27" s="606"/>
      <c r="L27" s="606"/>
      <c r="M27" s="606"/>
      <c r="N27" s="606"/>
      <c r="O27" s="606"/>
      <c r="P27" s="606"/>
      <c r="Q27" s="607"/>
      <c r="R27" s="608">
        <v>55649</v>
      </c>
      <c r="S27" s="609"/>
      <c r="T27" s="609"/>
      <c r="U27" s="609"/>
      <c r="V27" s="609"/>
      <c r="W27" s="609"/>
      <c r="X27" s="609"/>
      <c r="Y27" s="610"/>
      <c r="Z27" s="611">
        <v>0.6</v>
      </c>
      <c r="AA27" s="611"/>
      <c r="AB27" s="611"/>
      <c r="AC27" s="611"/>
      <c r="AD27" s="612" t="s">
        <v>121</v>
      </c>
      <c r="AE27" s="612"/>
      <c r="AF27" s="612"/>
      <c r="AG27" s="612"/>
      <c r="AH27" s="612"/>
      <c r="AI27" s="612"/>
      <c r="AJ27" s="612"/>
      <c r="AK27" s="612"/>
      <c r="AL27" s="613" t="s">
        <v>121</v>
      </c>
      <c r="AM27" s="614"/>
      <c r="AN27" s="614"/>
      <c r="AO27" s="615"/>
      <c r="AP27" s="605" t="s">
        <v>288</v>
      </c>
      <c r="AQ27" s="606"/>
      <c r="AR27" s="606"/>
      <c r="AS27" s="606"/>
      <c r="AT27" s="606"/>
      <c r="AU27" s="606"/>
      <c r="AV27" s="606"/>
      <c r="AW27" s="606"/>
      <c r="AX27" s="606"/>
      <c r="AY27" s="606"/>
      <c r="AZ27" s="606"/>
      <c r="BA27" s="606"/>
      <c r="BB27" s="606"/>
      <c r="BC27" s="606"/>
      <c r="BD27" s="606"/>
      <c r="BE27" s="606"/>
      <c r="BF27" s="607"/>
      <c r="BG27" s="608">
        <v>2277904</v>
      </c>
      <c r="BH27" s="609"/>
      <c r="BI27" s="609"/>
      <c r="BJ27" s="609"/>
      <c r="BK27" s="609"/>
      <c r="BL27" s="609"/>
      <c r="BM27" s="609"/>
      <c r="BN27" s="610"/>
      <c r="BO27" s="611">
        <v>100</v>
      </c>
      <c r="BP27" s="611"/>
      <c r="BQ27" s="611"/>
      <c r="BR27" s="611"/>
      <c r="BS27" s="612" t="s">
        <v>121</v>
      </c>
      <c r="BT27" s="612"/>
      <c r="BU27" s="612"/>
      <c r="BV27" s="612"/>
      <c r="BW27" s="612"/>
      <c r="BX27" s="612"/>
      <c r="BY27" s="612"/>
      <c r="BZ27" s="612"/>
      <c r="CA27" s="612"/>
      <c r="CB27" s="616"/>
      <c r="CD27" s="605" t="s">
        <v>289</v>
      </c>
      <c r="CE27" s="606"/>
      <c r="CF27" s="606"/>
      <c r="CG27" s="606"/>
      <c r="CH27" s="606"/>
      <c r="CI27" s="606"/>
      <c r="CJ27" s="606"/>
      <c r="CK27" s="606"/>
      <c r="CL27" s="606"/>
      <c r="CM27" s="606"/>
      <c r="CN27" s="606"/>
      <c r="CO27" s="606"/>
      <c r="CP27" s="606"/>
      <c r="CQ27" s="607"/>
      <c r="CR27" s="608">
        <v>844174</v>
      </c>
      <c r="CS27" s="641"/>
      <c r="CT27" s="641"/>
      <c r="CU27" s="641"/>
      <c r="CV27" s="641"/>
      <c r="CW27" s="641"/>
      <c r="CX27" s="641"/>
      <c r="CY27" s="642"/>
      <c r="CZ27" s="613">
        <v>10.199999999999999</v>
      </c>
      <c r="DA27" s="639"/>
      <c r="DB27" s="639"/>
      <c r="DC27" s="643"/>
      <c r="DD27" s="617">
        <v>397483</v>
      </c>
      <c r="DE27" s="641"/>
      <c r="DF27" s="641"/>
      <c r="DG27" s="641"/>
      <c r="DH27" s="641"/>
      <c r="DI27" s="641"/>
      <c r="DJ27" s="641"/>
      <c r="DK27" s="642"/>
      <c r="DL27" s="617">
        <v>183309</v>
      </c>
      <c r="DM27" s="641"/>
      <c r="DN27" s="641"/>
      <c r="DO27" s="641"/>
      <c r="DP27" s="641"/>
      <c r="DQ27" s="641"/>
      <c r="DR27" s="641"/>
      <c r="DS27" s="641"/>
      <c r="DT27" s="641"/>
      <c r="DU27" s="641"/>
      <c r="DV27" s="642"/>
      <c r="DW27" s="613">
        <v>3.9</v>
      </c>
      <c r="DX27" s="639"/>
      <c r="DY27" s="639"/>
      <c r="DZ27" s="639"/>
      <c r="EA27" s="639"/>
      <c r="EB27" s="639"/>
      <c r="EC27" s="640"/>
    </row>
    <row r="28" spans="2:133" ht="11.25" customHeight="1" x14ac:dyDescent="0.2">
      <c r="B28" s="605" t="s">
        <v>290</v>
      </c>
      <c r="C28" s="606"/>
      <c r="D28" s="606"/>
      <c r="E28" s="606"/>
      <c r="F28" s="606"/>
      <c r="G28" s="606"/>
      <c r="H28" s="606"/>
      <c r="I28" s="606"/>
      <c r="J28" s="606"/>
      <c r="K28" s="606"/>
      <c r="L28" s="606"/>
      <c r="M28" s="606"/>
      <c r="N28" s="606"/>
      <c r="O28" s="606"/>
      <c r="P28" s="606"/>
      <c r="Q28" s="607"/>
      <c r="R28" s="608">
        <v>50766</v>
      </c>
      <c r="S28" s="609"/>
      <c r="T28" s="609"/>
      <c r="U28" s="609"/>
      <c r="V28" s="609"/>
      <c r="W28" s="609"/>
      <c r="X28" s="609"/>
      <c r="Y28" s="610"/>
      <c r="Z28" s="611">
        <v>0.6</v>
      </c>
      <c r="AA28" s="611"/>
      <c r="AB28" s="611"/>
      <c r="AC28" s="611"/>
      <c r="AD28" s="612" t="s">
        <v>121</v>
      </c>
      <c r="AE28" s="612"/>
      <c r="AF28" s="612"/>
      <c r="AG28" s="612"/>
      <c r="AH28" s="612"/>
      <c r="AI28" s="612"/>
      <c r="AJ28" s="612"/>
      <c r="AK28" s="612"/>
      <c r="AL28" s="613" t="s">
        <v>121</v>
      </c>
      <c r="AM28" s="614"/>
      <c r="AN28" s="614"/>
      <c r="AO28" s="615"/>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11"/>
      <c r="BP28" s="611"/>
      <c r="BQ28" s="611"/>
      <c r="BR28" s="611"/>
      <c r="BS28" s="617"/>
      <c r="BT28" s="609"/>
      <c r="BU28" s="609"/>
      <c r="BV28" s="609"/>
      <c r="BW28" s="609"/>
      <c r="BX28" s="609"/>
      <c r="BY28" s="609"/>
      <c r="BZ28" s="609"/>
      <c r="CA28" s="609"/>
      <c r="CB28" s="618"/>
      <c r="CD28" s="605" t="s">
        <v>291</v>
      </c>
      <c r="CE28" s="606"/>
      <c r="CF28" s="606"/>
      <c r="CG28" s="606"/>
      <c r="CH28" s="606"/>
      <c r="CI28" s="606"/>
      <c r="CJ28" s="606"/>
      <c r="CK28" s="606"/>
      <c r="CL28" s="606"/>
      <c r="CM28" s="606"/>
      <c r="CN28" s="606"/>
      <c r="CO28" s="606"/>
      <c r="CP28" s="606"/>
      <c r="CQ28" s="607"/>
      <c r="CR28" s="608">
        <v>386443</v>
      </c>
      <c r="CS28" s="609"/>
      <c r="CT28" s="609"/>
      <c r="CU28" s="609"/>
      <c r="CV28" s="609"/>
      <c r="CW28" s="609"/>
      <c r="CX28" s="609"/>
      <c r="CY28" s="610"/>
      <c r="CZ28" s="613">
        <v>4.7</v>
      </c>
      <c r="DA28" s="639"/>
      <c r="DB28" s="639"/>
      <c r="DC28" s="643"/>
      <c r="DD28" s="617">
        <v>386443</v>
      </c>
      <c r="DE28" s="609"/>
      <c r="DF28" s="609"/>
      <c r="DG28" s="609"/>
      <c r="DH28" s="609"/>
      <c r="DI28" s="609"/>
      <c r="DJ28" s="609"/>
      <c r="DK28" s="610"/>
      <c r="DL28" s="617">
        <v>386443</v>
      </c>
      <c r="DM28" s="609"/>
      <c r="DN28" s="609"/>
      <c r="DO28" s="609"/>
      <c r="DP28" s="609"/>
      <c r="DQ28" s="609"/>
      <c r="DR28" s="609"/>
      <c r="DS28" s="609"/>
      <c r="DT28" s="609"/>
      <c r="DU28" s="609"/>
      <c r="DV28" s="610"/>
      <c r="DW28" s="613">
        <v>8.1999999999999993</v>
      </c>
      <c r="DX28" s="639"/>
      <c r="DY28" s="639"/>
      <c r="DZ28" s="639"/>
      <c r="EA28" s="639"/>
      <c r="EB28" s="639"/>
      <c r="EC28" s="640"/>
    </row>
    <row r="29" spans="2:133" ht="11.25" customHeight="1" x14ac:dyDescent="0.2">
      <c r="B29" s="605" t="s">
        <v>292</v>
      </c>
      <c r="C29" s="606"/>
      <c r="D29" s="606"/>
      <c r="E29" s="606"/>
      <c r="F29" s="606"/>
      <c r="G29" s="606"/>
      <c r="H29" s="606"/>
      <c r="I29" s="606"/>
      <c r="J29" s="606"/>
      <c r="K29" s="606"/>
      <c r="L29" s="606"/>
      <c r="M29" s="606"/>
      <c r="N29" s="606"/>
      <c r="O29" s="606"/>
      <c r="P29" s="606"/>
      <c r="Q29" s="607"/>
      <c r="R29" s="608">
        <v>28832</v>
      </c>
      <c r="S29" s="609"/>
      <c r="T29" s="609"/>
      <c r="U29" s="609"/>
      <c r="V29" s="609"/>
      <c r="W29" s="609"/>
      <c r="X29" s="609"/>
      <c r="Y29" s="610"/>
      <c r="Z29" s="611">
        <v>0.3</v>
      </c>
      <c r="AA29" s="611"/>
      <c r="AB29" s="611"/>
      <c r="AC29" s="611"/>
      <c r="AD29" s="612" t="s">
        <v>121</v>
      </c>
      <c r="AE29" s="612"/>
      <c r="AF29" s="612"/>
      <c r="AG29" s="612"/>
      <c r="AH29" s="612"/>
      <c r="AI29" s="612"/>
      <c r="AJ29" s="612"/>
      <c r="AK29" s="612"/>
      <c r="AL29" s="613" t="s">
        <v>121</v>
      </c>
      <c r="AM29" s="614"/>
      <c r="AN29" s="614"/>
      <c r="AO29" s="615"/>
      <c r="AP29" s="629"/>
      <c r="AQ29" s="630"/>
      <c r="AR29" s="630"/>
      <c r="AS29" s="630"/>
      <c r="AT29" s="630"/>
      <c r="AU29" s="630"/>
      <c r="AV29" s="630"/>
      <c r="AW29" s="630"/>
      <c r="AX29" s="630"/>
      <c r="AY29" s="630"/>
      <c r="AZ29" s="630"/>
      <c r="BA29" s="630"/>
      <c r="BB29" s="630"/>
      <c r="BC29" s="630"/>
      <c r="BD29" s="630"/>
      <c r="BE29" s="630"/>
      <c r="BF29" s="631"/>
      <c r="BG29" s="608"/>
      <c r="BH29" s="609"/>
      <c r="BI29" s="609"/>
      <c r="BJ29" s="609"/>
      <c r="BK29" s="609"/>
      <c r="BL29" s="609"/>
      <c r="BM29" s="609"/>
      <c r="BN29" s="610"/>
      <c r="BO29" s="611"/>
      <c r="BP29" s="611"/>
      <c r="BQ29" s="611"/>
      <c r="BR29" s="611"/>
      <c r="BS29" s="612"/>
      <c r="BT29" s="612"/>
      <c r="BU29" s="612"/>
      <c r="BV29" s="612"/>
      <c r="BW29" s="612"/>
      <c r="BX29" s="612"/>
      <c r="BY29" s="612"/>
      <c r="BZ29" s="612"/>
      <c r="CA29" s="612"/>
      <c r="CB29" s="616"/>
      <c r="CD29" s="644" t="s">
        <v>293</v>
      </c>
      <c r="CE29" s="645"/>
      <c r="CF29" s="605" t="s">
        <v>66</v>
      </c>
      <c r="CG29" s="606"/>
      <c r="CH29" s="606"/>
      <c r="CI29" s="606"/>
      <c r="CJ29" s="606"/>
      <c r="CK29" s="606"/>
      <c r="CL29" s="606"/>
      <c r="CM29" s="606"/>
      <c r="CN29" s="606"/>
      <c r="CO29" s="606"/>
      <c r="CP29" s="606"/>
      <c r="CQ29" s="607"/>
      <c r="CR29" s="608">
        <v>386443</v>
      </c>
      <c r="CS29" s="641"/>
      <c r="CT29" s="641"/>
      <c r="CU29" s="641"/>
      <c r="CV29" s="641"/>
      <c r="CW29" s="641"/>
      <c r="CX29" s="641"/>
      <c r="CY29" s="642"/>
      <c r="CZ29" s="613">
        <v>4.7</v>
      </c>
      <c r="DA29" s="639"/>
      <c r="DB29" s="639"/>
      <c r="DC29" s="643"/>
      <c r="DD29" s="617">
        <v>386443</v>
      </c>
      <c r="DE29" s="641"/>
      <c r="DF29" s="641"/>
      <c r="DG29" s="641"/>
      <c r="DH29" s="641"/>
      <c r="DI29" s="641"/>
      <c r="DJ29" s="641"/>
      <c r="DK29" s="642"/>
      <c r="DL29" s="617">
        <v>386443</v>
      </c>
      <c r="DM29" s="641"/>
      <c r="DN29" s="641"/>
      <c r="DO29" s="641"/>
      <c r="DP29" s="641"/>
      <c r="DQ29" s="641"/>
      <c r="DR29" s="641"/>
      <c r="DS29" s="641"/>
      <c r="DT29" s="641"/>
      <c r="DU29" s="641"/>
      <c r="DV29" s="642"/>
      <c r="DW29" s="613">
        <v>8.1999999999999993</v>
      </c>
      <c r="DX29" s="639"/>
      <c r="DY29" s="639"/>
      <c r="DZ29" s="639"/>
      <c r="EA29" s="639"/>
      <c r="EB29" s="639"/>
      <c r="EC29" s="640"/>
    </row>
    <row r="30" spans="2:133" ht="11.25" customHeight="1" x14ac:dyDescent="0.2">
      <c r="B30" s="605" t="s">
        <v>294</v>
      </c>
      <c r="C30" s="606"/>
      <c r="D30" s="606"/>
      <c r="E30" s="606"/>
      <c r="F30" s="606"/>
      <c r="G30" s="606"/>
      <c r="H30" s="606"/>
      <c r="I30" s="606"/>
      <c r="J30" s="606"/>
      <c r="K30" s="606"/>
      <c r="L30" s="606"/>
      <c r="M30" s="606"/>
      <c r="N30" s="606"/>
      <c r="O30" s="606"/>
      <c r="P30" s="606"/>
      <c r="Q30" s="607"/>
      <c r="R30" s="608">
        <v>889703</v>
      </c>
      <c r="S30" s="609"/>
      <c r="T30" s="609"/>
      <c r="U30" s="609"/>
      <c r="V30" s="609"/>
      <c r="W30" s="609"/>
      <c r="X30" s="609"/>
      <c r="Y30" s="610"/>
      <c r="Z30" s="611">
        <v>10.199999999999999</v>
      </c>
      <c r="AA30" s="611"/>
      <c r="AB30" s="611"/>
      <c r="AC30" s="611"/>
      <c r="AD30" s="612" t="s">
        <v>121</v>
      </c>
      <c r="AE30" s="612"/>
      <c r="AF30" s="612"/>
      <c r="AG30" s="612"/>
      <c r="AH30" s="612"/>
      <c r="AI30" s="612"/>
      <c r="AJ30" s="612"/>
      <c r="AK30" s="612"/>
      <c r="AL30" s="613" t="s">
        <v>121</v>
      </c>
      <c r="AM30" s="614"/>
      <c r="AN30" s="614"/>
      <c r="AO30" s="615"/>
      <c r="AP30" s="590" t="s">
        <v>212</v>
      </c>
      <c r="AQ30" s="591"/>
      <c r="AR30" s="591"/>
      <c r="AS30" s="591"/>
      <c r="AT30" s="591"/>
      <c r="AU30" s="591"/>
      <c r="AV30" s="591"/>
      <c r="AW30" s="591"/>
      <c r="AX30" s="591"/>
      <c r="AY30" s="591"/>
      <c r="AZ30" s="591"/>
      <c r="BA30" s="591"/>
      <c r="BB30" s="591"/>
      <c r="BC30" s="591"/>
      <c r="BD30" s="591"/>
      <c r="BE30" s="591"/>
      <c r="BF30" s="592"/>
      <c r="BG30" s="590" t="s">
        <v>295</v>
      </c>
      <c r="BH30" s="650"/>
      <c r="BI30" s="650"/>
      <c r="BJ30" s="650"/>
      <c r="BK30" s="650"/>
      <c r="BL30" s="650"/>
      <c r="BM30" s="650"/>
      <c r="BN30" s="650"/>
      <c r="BO30" s="650"/>
      <c r="BP30" s="650"/>
      <c r="BQ30" s="651"/>
      <c r="BR30" s="590" t="s">
        <v>296</v>
      </c>
      <c r="BS30" s="650"/>
      <c r="BT30" s="650"/>
      <c r="BU30" s="650"/>
      <c r="BV30" s="650"/>
      <c r="BW30" s="650"/>
      <c r="BX30" s="650"/>
      <c r="BY30" s="650"/>
      <c r="BZ30" s="650"/>
      <c r="CA30" s="650"/>
      <c r="CB30" s="651"/>
      <c r="CD30" s="646"/>
      <c r="CE30" s="647"/>
      <c r="CF30" s="605" t="s">
        <v>297</v>
      </c>
      <c r="CG30" s="606"/>
      <c r="CH30" s="606"/>
      <c r="CI30" s="606"/>
      <c r="CJ30" s="606"/>
      <c r="CK30" s="606"/>
      <c r="CL30" s="606"/>
      <c r="CM30" s="606"/>
      <c r="CN30" s="606"/>
      <c r="CO30" s="606"/>
      <c r="CP30" s="606"/>
      <c r="CQ30" s="607"/>
      <c r="CR30" s="608">
        <v>378036</v>
      </c>
      <c r="CS30" s="609"/>
      <c r="CT30" s="609"/>
      <c r="CU30" s="609"/>
      <c r="CV30" s="609"/>
      <c r="CW30" s="609"/>
      <c r="CX30" s="609"/>
      <c r="CY30" s="610"/>
      <c r="CZ30" s="613">
        <v>4.5999999999999996</v>
      </c>
      <c r="DA30" s="639"/>
      <c r="DB30" s="639"/>
      <c r="DC30" s="643"/>
      <c r="DD30" s="617">
        <v>378036</v>
      </c>
      <c r="DE30" s="609"/>
      <c r="DF30" s="609"/>
      <c r="DG30" s="609"/>
      <c r="DH30" s="609"/>
      <c r="DI30" s="609"/>
      <c r="DJ30" s="609"/>
      <c r="DK30" s="610"/>
      <c r="DL30" s="617">
        <v>378036</v>
      </c>
      <c r="DM30" s="609"/>
      <c r="DN30" s="609"/>
      <c r="DO30" s="609"/>
      <c r="DP30" s="609"/>
      <c r="DQ30" s="609"/>
      <c r="DR30" s="609"/>
      <c r="DS30" s="609"/>
      <c r="DT30" s="609"/>
      <c r="DU30" s="609"/>
      <c r="DV30" s="610"/>
      <c r="DW30" s="613">
        <v>8</v>
      </c>
      <c r="DX30" s="639"/>
      <c r="DY30" s="639"/>
      <c r="DZ30" s="639"/>
      <c r="EA30" s="639"/>
      <c r="EB30" s="639"/>
      <c r="EC30" s="640"/>
    </row>
    <row r="31" spans="2:133" ht="11.25" customHeight="1" x14ac:dyDescent="0.2">
      <c r="B31" s="621" t="s">
        <v>298</v>
      </c>
      <c r="C31" s="622"/>
      <c r="D31" s="622"/>
      <c r="E31" s="622"/>
      <c r="F31" s="622"/>
      <c r="G31" s="622"/>
      <c r="H31" s="622"/>
      <c r="I31" s="622"/>
      <c r="J31" s="622"/>
      <c r="K31" s="622"/>
      <c r="L31" s="622"/>
      <c r="M31" s="622"/>
      <c r="N31" s="622"/>
      <c r="O31" s="622"/>
      <c r="P31" s="622"/>
      <c r="Q31" s="623"/>
      <c r="R31" s="608" t="s">
        <v>121</v>
      </c>
      <c r="S31" s="609"/>
      <c r="T31" s="609"/>
      <c r="U31" s="609"/>
      <c r="V31" s="609"/>
      <c r="W31" s="609"/>
      <c r="X31" s="609"/>
      <c r="Y31" s="610"/>
      <c r="Z31" s="611" t="s">
        <v>121</v>
      </c>
      <c r="AA31" s="611"/>
      <c r="AB31" s="611"/>
      <c r="AC31" s="611"/>
      <c r="AD31" s="612" t="s">
        <v>121</v>
      </c>
      <c r="AE31" s="612"/>
      <c r="AF31" s="612"/>
      <c r="AG31" s="612"/>
      <c r="AH31" s="612"/>
      <c r="AI31" s="612"/>
      <c r="AJ31" s="612"/>
      <c r="AK31" s="612"/>
      <c r="AL31" s="613" t="s">
        <v>121</v>
      </c>
      <c r="AM31" s="614"/>
      <c r="AN31" s="614"/>
      <c r="AO31" s="615"/>
      <c r="AP31" s="654" t="s">
        <v>299</v>
      </c>
      <c r="AQ31" s="655"/>
      <c r="AR31" s="655"/>
      <c r="AS31" s="655"/>
      <c r="AT31" s="660" t="s">
        <v>300</v>
      </c>
      <c r="AU31" s="210"/>
      <c r="AV31" s="210"/>
      <c r="AW31" s="210"/>
      <c r="AX31" s="594" t="s">
        <v>178</v>
      </c>
      <c r="AY31" s="595"/>
      <c r="AZ31" s="595"/>
      <c r="BA31" s="595"/>
      <c r="BB31" s="595"/>
      <c r="BC31" s="595"/>
      <c r="BD31" s="595"/>
      <c r="BE31" s="595"/>
      <c r="BF31" s="596"/>
      <c r="BG31" s="664">
        <v>99</v>
      </c>
      <c r="BH31" s="652"/>
      <c r="BI31" s="652"/>
      <c r="BJ31" s="652"/>
      <c r="BK31" s="652"/>
      <c r="BL31" s="652"/>
      <c r="BM31" s="603">
        <v>93.7</v>
      </c>
      <c r="BN31" s="652"/>
      <c r="BO31" s="652"/>
      <c r="BP31" s="652"/>
      <c r="BQ31" s="653"/>
      <c r="BR31" s="664">
        <v>98.1</v>
      </c>
      <c r="BS31" s="652"/>
      <c r="BT31" s="652"/>
      <c r="BU31" s="652"/>
      <c r="BV31" s="652"/>
      <c r="BW31" s="652"/>
      <c r="BX31" s="603">
        <v>92.8</v>
      </c>
      <c r="BY31" s="652"/>
      <c r="BZ31" s="652"/>
      <c r="CA31" s="652"/>
      <c r="CB31" s="653"/>
      <c r="CD31" s="646"/>
      <c r="CE31" s="647"/>
      <c r="CF31" s="605" t="s">
        <v>301</v>
      </c>
      <c r="CG31" s="606"/>
      <c r="CH31" s="606"/>
      <c r="CI31" s="606"/>
      <c r="CJ31" s="606"/>
      <c r="CK31" s="606"/>
      <c r="CL31" s="606"/>
      <c r="CM31" s="606"/>
      <c r="CN31" s="606"/>
      <c r="CO31" s="606"/>
      <c r="CP31" s="606"/>
      <c r="CQ31" s="607"/>
      <c r="CR31" s="608">
        <v>8407</v>
      </c>
      <c r="CS31" s="641"/>
      <c r="CT31" s="641"/>
      <c r="CU31" s="641"/>
      <c r="CV31" s="641"/>
      <c r="CW31" s="641"/>
      <c r="CX31" s="641"/>
      <c r="CY31" s="642"/>
      <c r="CZ31" s="613">
        <v>0.1</v>
      </c>
      <c r="DA31" s="639"/>
      <c r="DB31" s="639"/>
      <c r="DC31" s="643"/>
      <c r="DD31" s="617">
        <v>8407</v>
      </c>
      <c r="DE31" s="641"/>
      <c r="DF31" s="641"/>
      <c r="DG31" s="641"/>
      <c r="DH31" s="641"/>
      <c r="DI31" s="641"/>
      <c r="DJ31" s="641"/>
      <c r="DK31" s="642"/>
      <c r="DL31" s="617">
        <v>8407</v>
      </c>
      <c r="DM31" s="641"/>
      <c r="DN31" s="641"/>
      <c r="DO31" s="641"/>
      <c r="DP31" s="641"/>
      <c r="DQ31" s="641"/>
      <c r="DR31" s="641"/>
      <c r="DS31" s="641"/>
      <c r="DT31" s="641"/>
      <c r="DU31" s="641"/>
      <c r="DV31" s="642"/>
      <c r="DW31" s="613">
        <v>0.2</v>
      </c>
      <c r="DX31" s="639"/>
      <c r="DY31" s="639"/>
      <c r="DZ31" s="639"/>
      <c r="EA31" s="639"/>
      <c r="EB31" s="639"/>
      <c r="EC31" s="640"/>
    </row>
    <row r="32" spans="2:133" ht="11.25" customHeight="1" x14ac:dyDescent="0.2">
      <c r="B32" s="605" t="s">
        <v>302</v>
      </c>
      <c r="C32" s="606"/>
      <c r="D32" s="606"/>
      <c r="E32" s="606"/>
      <c r="F32" s="606"/>
      <c r="G32" s="606"/>
      <c r="H32" s="606"/>
      <c r="I32" s="606"/>
      <c r="J32" s="606"/>
      <c r="K32" s="606"/>
      <c r="L32" s="606"/>
      <c r="M32" s="606"/>
      <c r="N32" s="606"/>
      <c r="O32" s="606"/>
      <c r="P32" s="606"/>
      <c r="Q32" s="607"/>
      <c r="R32" s="608">
        <v>383123</v>
      </c>
      <c r="S32" s="609"/>
      <c r="T32" s="609"/>
      <c r="U32" s="609"/>
      <c r="V32" s="609"/>
      <c r="W32" s="609"/>
      <c r="X32" s="609"/>
      <c r="Y32" s="610"/>
      <c r="Z32" s="611">
        <v>4.4000000000000004</v>
      </c>
      <c r="AA32" s="611"/>
      <c r="AB32" s="611"/>
      <c r="AC32" s="611"/>
      <c r="AD32" s="612" t="s">
        <v>121</v>
      </c>
      <c r="AE32" s="612"/>
      <c r="AF32" s="612"/>
      <c r="AG32" s="612"/>
      <c r="AH32" s="612"/>
      <c r="AI32" s="612"/>
      <c r="AJ32" s="612"/>
      <c r="AK32" s="612"/>
      <c r="AL32" s="613" t="s">
        <v>121</v>
      </c>
      <c r="AM32" s="614"/>
      <c r="AN32" s="614"/>
      <c r="AO32" s="615"/>
      <c r="AP32" s="656"/>
      <c r="AQ32" s="657"/>
      <c r="AR32" s="657"/>
      <c r="AS32" s="657"/>
      <c r="AT32" s="661"/>
      <c r="AU32" s="206" t="s">
        <v>303</v>
      </c>
      <c r="AX32" s="605" t="s">
        <v>304</v>
      </c>
      <c r="AY32" s="606"/>
      <c r="AZ32" s="606"/>
      <c r="BA32" s="606"/>
      <c r="BB32" s="606"/>
      <c r="BC32" s="606"/>
      <c r="BD32" s="606"/>
      <c r="BE32" s="606"/>
      <c r="BF32" s="607"/>
      <c r="BG32" s="665">
        <v>99.1</v>
      </c>
      <c r="BH32" s="641"/>
      <c r="BI32" s="641"/>
      <c r="BJ32" s="641"/>
      <c r="BK32" s="641"/>
      <c r="BL32" s="641"/>
      <c r="BM32" s="614">
        <v>96.1</v>
      </c>
      <c r="BN32" s="641"/>
      <c r="BO32" s="641"/>
      <c r="BP32" s="641"/>
      <c r="BQ32" s="663"/>
      <c r="BR32" s="665">
        <v>98.6</v>
      </c>
      <c r="BS32" s="641"/>
      <c r="BT32" s="641"/>
      <c r="BU32" s="641"/>
      <c r="BV32" s="641"/>
      <c r="BW32" s="641"/>
      <c r="BX32" s="614">
        <v>94.7</v>
      </c>
      <c r="BY32" s="641"/>
      <c r="BZ32" s="641"/>
      <c r="CA32" s="641"/>
      <c r="CB32" s="663"/>
      <c r="CD32" s="648"/>
      <c r="CE32" s="649"/>
      <c r="CF32" s="605" t="s">
        <v>305</v>
      </c>
      <c r="CG32" s="606"/>
      <c r="CH32" s="606"/>
      <c r="CI32" s="606"/>
      <c r="CJ32" s="606"/>
      <c r="CK32" s="606"/>
      <c r="CL32" s="606"/>
      <c r="CM32" s="606"/>
      <c r="CN32" s="606"/>
      <c r="CO32" s="606"/>
      <c r="CP32" s="606"/>
      <c r="CQ32" s="607"/>
      <c r="CR32" s="608" t="s">
        <v>121</v>
      </c>
      <c r="CS32" s="609"/>
      <c r="CT32" s="609"/>
      <c r="CU32" s="609"/>
      <c r="CV32" s="609"/>
      <c r="CW32" s="609"/>
      <c r="CX32" s="609"/>
      <c r="CY32" s="610"/>
      <c r="CZ32" s="613" t="s">
        <v>121</v>
      </c>
      <c r="DA32" s="639"/>
      <c r="DB32" s="639"/>
      <c r="DC32" s="643"/>
      <c r="DD32" s="617" t="s">
        <v>121</v>
      </c>
      <c r="DE32" s="609"/>
      <c r="DF32" s="609"/>
      <c r="DG32" s="609"/>
      <c r="DH32" s="609"/>
      <c r="DI32" s="609"/>
      <c r="DJ32" s="609"/>
      <c r="DK32" s="610"/>
      <c r="DL32" s="617" t="s">
        <v>121</v>
      </c>
      <c r="DM32" s="609"/>
      <c r="DN32" s="609"/>
      <c r="DO32" s="609"/>
      <c r="DP32" s="609"/>
      <c r="DQ32" s="609"/>
      <c r="DR32" s="609"/>
      <c r="DS32" s="609"/>
      <c r="DT32" s="609"/>
      <c r="DU32" s="609"/>
      <c r="DV32" s="610"/>
      <c r="DW32" s="613" t="s">
        <v>121</v>
      </c>
      <c r="DX32" s="639"/>
      <c r="DY32" s="639"/>
      <c r="DZ32" s="639"/>
      <c r="EA32" s="639"/>
      <c r="EB32" s="639"/>
      <c r="EC32" s="640"/>
    </row>
    <row r="33" spans="2:133" ht="11.25" customHeight="1" x14ac:dyDescent="0.2">
      <c r="B33" s="605" t="s">
        <v>306</v>
      </c>
      <c r="C33" s="606"/>
      <c r="D33" s="606"/>
      <c r="E33" s="606"/>
      <c r="F33" s="606"/>
      <c r="G33" s="606"/>
      <c r="H33" s="606"/>
      <c r="I33" s="606"/>
      <c r="J33" s="606"/>
      <c r="K33" s="606"/>
      <c r="L33" s="606"/>
      <c r="M33" s="606"/>
      <c r="N33" s="606"/>
      <c r="O33" s="606"/>
      <c r="P33" s="606"/>
      <c r="Q33" s="607"/>
      <c r="R33" s="608">
        <v>13565</v>
      </c>
      <c r="S33" s="609"/>
      <c r="T33" s="609"/>
      <c r="U33" s="609"/>
      <c r="V33" s="609"/>
      <c r="W33" s="609"/>
      <c r="X33" s="609"/>
      <c r="Y33" s="610"/>
      <c r="Z33" s="611">
        <v>0.2</v>
      </c>
      <c r="AA33" s="611"/>
      <c r="AB33" s="611"/>
      <c r="AC33" s="611"/>
      <c r="AD33" s="612">
        <v>7138</v>
      </c>
      <c r="AE33" s="612"/>
      <c r="AF33" s="612"/>
      <c r="AG33" s="612"/>
      <c r="AH33" s="612"/>
      <c r="AI33" s="612"/>
      <c r="AJ33" s="612"/>
      <c r="AK33" s="612"/>
      <c r="AL33" s="613">
        <v>0.2</v>
      </c>
      <c r="AM33" s="614"/>
      <c r="AN33" s="614"/>
      <c r="AO33" s="615"/>
      <c r="AP33" s="658"/>
      <c r="AQ33" s="659"/>
      <c r="AR33" s="659"/>
      <c r="AS33" s="659"/>
      <c r="AT33" s="662"/>
      <c r="AU33" s="211"/>
      <c r="AV33" s="211"/>
      <c r="AW33" s="211"/>
      <c r="AX33" s="629" t="s">
        <v>307</v>
      </c>
      <c r="AY33" s="630"/>
      <c r="AZ33" s="630"/>
      <c r="BA33" s="630"/>
      <c r="BB33" s="630"/>
      <c r="BC33" s="630"/>
      <c r="BD33" s="630"/>
      <c r="BE33" s="630"/>
      <c r="BF33" s="631"/>
      <c r="BG33" s="666">
        <v>98.8</v>
      </c>
      <c r="BH33" s="667"/>
      <c r="BI33" s="667"/>
      <c r="BJ33" s="667"/>
      <c r="BK33" s="667"/>
      <c r="BL33" s="667"/>
      <c r="BM33" s="668">
        <v>91</v>
      </c>
      <c r="BN33" s="667"/>
      <c r="BO33" s="667"/>
      <c r="BP33" s="667"/>
      <c r="BQ33" s="669"/>
      <c r="BR33" s="666">
        <v>97.4</v>
      </c>
      <c r="BS33" s="667"/>
      <c r="BT33" s="667"/>
      <c r="BU33" s="667"/>
      <c r="BV33" s="667"/>
      <c r="BW33" s="667"/>
      <c r="BX33" s="668">
        <v>90.4</v>
      </c>
      <c r="BY33" s="667"/>
      <c r="BZ33" s="667"/>
      <c r="CA33" s="667"/>
      <c r="CB33" s="669"/>
      <c r="CD33" s="605" t="s">
        <v>308</v>
      </c>
      <c r="CE33" s="606"/>
      <c r="CF33" s="606"/>
      <c r="CG33" s="606"/>
      <c r="CH33" s="606"/>
      <c r="CI33" s="606"/>
      <c r="CJ33" s="606"/>
      <c r="CK33" s="606"/>
      <c r="CL33" s="606"/>
      <c r="CM33" s="606"/>
      <c r="CN33" s="606"/>
      <c r="CO33" s="606"/>
      <c r="CP33" s="606"/>
      <c r="CQ33" s="607"/>
      <c r="CR33" s="608">
        <v>4839893</v>
      </c>
      <c r="CS33" s="641"/>
      <c r="CT33" s="641"/>
      <c r="CU33" s="641"/>
      <c r="CV33" s="641"/>
      <c r="CW33" s="641"/>
      <c r="CX33" s="641"/>
      <c r="CY33" s="642"/>
      <c r="CZ33" s="613">
        <v>58.8</v>
      </c>
      <c r="DA33" s="639"/>
      <c r="DB33" s="639"/>
      <c r="DC33" s="643"/>
      <c r="DD33" s="617">
        <v>3595220</v>
      </c>
      <c r="DE33" s="641"/>
      <c r="DF33" s="641"/>
      <c r="DG33" s="641"/>
      <c r="DH33" s="641"/>
      <c r="DI33" s="641"/>
      <c r="DJ33" s="641"/>
      <c r="DK33" s="642"/>
      <c r="DL33" s="617">
        <v>2481162</v>
      </c>
      <c r="DM33" s="641"/>
      <c r="DN33" s="641"/>
      <c r="DO33" s="641"/>
      <c r="DP33" s="641"/>
      <c r="DQ33" s="641"/>
      <c r="DR33" s="641"/>
      <c r="DS33" s="641"/>
      <c r="DT33" s="641"/>
      <c r="DU33" s="641"/>
      <c r="DV33" s="642"/>
      <c r="DW33" s="613">
        <v>52.6</v>
      </c>
      <c r="DX33" s="639"/>
      <c r="DY33" s="639"/>
      <c r="DZ33" s="639"/>
      <c r="EA33" s="639"/>
      <c r="EB33" s="639"/>
      <c r="EC33" s="640"/>
    </row>
    <row r="34" spans="2:133" ht="11.25" customHeight="1" x14ac:dyDescent="0.2">
      <c r="B34" s="605" t="s">
        <v>309</v>
      </c>
      <c r="C34" s="606"/>
      <c r="D34" s="606"/>
      <c r="E34" s="606"/>
      <c r="F34" s="606"/>
      <c r="G34" s="606"/>
      <c r="H34" s="606"/>
      <c r="I34" s="606"/>
      <c r="J34" s="606"/>
      <c r="K34" s="606"/>
      <c r="L34" s="606"/>
      <c r="M34" s="606"/>
      <c r="N34" s="606"/>
      <c r="O34" s="606"/>
      <c r="P34" s="606"/>
      <c r="Q34" s="607"/>
      <c r="R34" s="608">
        <v>214502</v>
      </c>
      <c r="S34" s="609"/>
      <c r="T34" s="609"/>
      <c r="U34" s="609"/>
      <c r="V34" s="609"/>
      <c r="W34" s="609"/>
      <c r="X34" s="609"/>
      <c r="Y34" s="610"/>
      <c r="Z34" s="611">
        <v>2.4</v>
      </c>
      <c r="AA34" s="611"/>
      <c r="AB34" s="611"/>
      <c r="AC34" s="611"/>
      <c r="AD34" s="612" t="s">
        <v>121</v>
      </c>
      <c r="AE34" s="612"/>
      <c r="AF34" s="612"/>
      <c r="AG34" s="612"/>
      <c r="AH34" s="612"/>
      <c r="AI34" s="612"/>
      <c r="AJ34" s="612"/>
      <c r="AK34" s="612"/>
      <c r="AL34" s="613" t="s">
        <v>121</v>
      </c>
      <c r="AM34" s="614"/>
      <c r="AN34" s="614"/>
      <c r="AO34" s="615"/>
      <c r="AP34" s="212"/>
      <c r="AQ34" s="213"/>
      <c r="AS34" s="210"/>
      <c r="AT34" s="210"/>
      <c r="AU34" s="210"/>
      <c r="AV34" s="210"/>
      <c r="AW34" s="210"/>
      <c r="AX34" s="210"/>
      <c r="AY34" s="210"/>
      <c r="AZ34" s="210"/>
      <c r="BA34" s="210"/>
      <c r="BB34" s="210"/>
      <c r="BC34" s="210"/>
      <c r="BD34" s="210"/>
      <c r="BE34" s="210"/>
      <c r="BF34" s="210"/>
      <c r="BG34" s="213"/>
      <c r="BH34" s="213"/>
      <c r="BI34" s="213"/>
      <c r="BJ34" s="213"/>
      <c r="BK34" s="213"/>
      <c r="BL34" s="213"/>
      <c r="BM34" s="213"/>
      <c r="BN34" s="213"/>
      <c r="BO34" s="213"/>
      <c r="BP34" s="213"/>
      <c r="BQ34" s="213"/>
      <c r="BR34" s="213"/>
      <c r="BS34" s="213"/>
      <c r="BT34" s="213"/>
      <c r="BU34" s="213"/>
      <c r="BV34" s="213"/>
      <c r="BW34" s="213"/>
      <c r="BX34" s="213"/>
      <c r="BY34" s="213"/>
      <c r="BZ34" s="213"/>
      <c r="CA34" s="213"/>
      <c r="CB34" s="213"/>
      <c r="CD34" s="605" t="s">
        <v>310</v>
      </c>
      <c r="CE34" s="606"/>
      <c r="CF34" s="606"/>
      <c r="CG34" s="606"/>
      <c r="CH34" s="606"/>
      <c r="CI34" s="606"/>
      <c r="CJ34" s="606"/>
      <c r="CK34" s="606"/>
      <c r="CL34" s="606"/>
      <c r="CM34" s="606"/>
      <c r="CN34" s="606"/>
      <c r="CO34" s="606"/>
      <c r="CP34" s="606"/>
      <c r="CQ34" s="607"/>
      <c r="CR34" s="608">
        <v>1388235</v>
      </c>
      <c r="CS34" s="609"/>
      <c r="CT34" s="609"/>
      <c r="CU34" s="609"/>
      <c r="CV34" s="609"/>
      <c r="CW34" s="609"/>
      <c r="CX34" s="609"/>
      <c r="CY34" s="610"/>
      <c r="CZ34" s="613">
        <v>16.899999999999999</v>
      </c>
      <c r="DA34" s="639"/>
      <c r="DB34" s="639"/>
      <c r="DC34" s="643"/>
      <c r="DD34" s="617">
        <v>729163</v>
      </c>
      <c r="DE34" s="609"/>
      <c r="DF34" s="609"/>
      <c r="DG34" s="609"/>
      <c r="DH34" s="609"/>
      <c r="DI34" s="609"/>
      <c r="DJ34" s="609"/>
      <c r="DK34" s="610"/>
      <c r="DL34" s="617">
        <v>569478</v>
      </c>
      <c r="DM34" s="609"/>
      <c r="DN34" s="609"/>
      <c r="DO34" s="609"/>
      <c r="DP34" s="609"/>
      <c r="DQ34" s="609"/>
      <c r="DR34" s="609"/>
      <c r="DS34" s="609"/>
      <c r="DT34" s="609"/>
      <c r="DU34" s="609"/>
      <c r="DV34" s="610"/>
      <c r="DW34" s="613">
        <v>12.1</v>
      </c>
      <c r="DX34" s="639"/>
      <c r="DY34" s="639"/>
      <c r="DZ34" s="639"/>
      <c r="EA34" s="639"/>
      <c r="EB34" s="639"/>
      <c r="EC34" s="640"/>
    </row>
    <row r="35" spans="2:133" ht="11.25" customHeight="1" x14ac:dyDescent="0.2">
      <c r="B35" s="605" t="s">
        <v>311</v>
      </c>
      <c r="C35" s="606"/>
      <c r="D35" s="606"/>
      <c r="E35" s="606"/>
      <c r="F35" s="606"/>
      <c r="G35" s="606"/>
      <c r="H35" s="606"/>
      <c r="I35" s="606"/>
      <c r="J35" s="606"/>
      <c r="K35" s="606"/>
      <c r="L35" s="606"/>
      <c r="M35" s="606"/>
      <c r="N35" s="606"/>
      <c r="O35" s="606"/>
      <c r="P35" s="606"/>
      <c r="Q35" s="607"/>
      <c r="R35" s="608">
        <v>554294</v>
      </c>
      <c r="S35" s="609"/>
      <c r="T35" s="609"/>
      <c r="U35" s="609"/>
      <c r="V35" s="609"/>
      <c r="W35" s="609"/>
      <c r="X35" s="609"/>
      <c r="Y35" s="610"/>
      <c r="Z35" s="611">
        <v>6.3</v>
      </c>
      <c r="AA35" s="611"/>
      <c r="AB35" s="611"/>
      <c r="AC35" s="611"/>
      <c r="AD35" s="612" t="s">
        <v>121</v>
      </c>
      <c r="AE35" s="612"/>
      <c r="AF35" s="612"/>
      <c r="AG35" s="612"/>
      <c r="AH35" s="612"/>
      <c r="AI35" s="612"/>
      <c r="AJ35" s="612"/>
      <c r="AK35" s="612"/>
      <c r="AL35" s="613" t="s">
        <v>121</v>
      </c>
      <c r="AM35" s="614"/>
      <c r="AN35" s="614"/>
      <c r="AO35" s="615"/>
      <c r="AP35" s="214"/>
      <c r="AQ35" s="590" t="s">
        <v>312</v>
      </c>
      <c r="AR35" s="591"/>
      <c r="AS35" s="591"/>
      <c r="AT35" s="591"/>
      <c r="AU35" s="591"/>
      <c r="AV35" s="591"/>
      <c r="AW35" s="591"/>
      <c r="AX35" s="591"/>
      <c r="AY35" s="591"/>
      <c r="AZ35" s="591"/>
      <c r="BA35" s="591"/>
      <c r="BB35" s="591"/>
      <c r="BC35" s="591"/>
      <c r="BD35" s="591"/>
      <c r="BE35" s="591"/>
      <c r="BF35" s="592"/>
      <c r="BG35" s="590" t="s">
        <v>313</v>
      </c>
      <c r="BH35" s="591"/>
      <c r="BI35" s="591"/>
      <c r="BJ35" s="591"/>
      <c r="BK35" s="591"/>
      <c r="BL35" s="591"/>
      <c r="BM35" s="591"/>
      <c r="BN35" s="591"/>
      <c r="BO35" s="591"/>
      <c r="BP35" s="591"/>
      <c r="BQ35" s="591"/>
      <c r="BR35" s="591"/>
      <c r="BS35" s="591"/>
      <c r="BT35" s="591"/>
      <c r="BU35" s="591"/>
      <c r="BV35" s="591"/>
      <c r="BW35" s="591"/>
      <c r="BX35" s="591"/>
      <c r="BY35" s="591"/>
      <c r="BZ35" s="591"/>
      <c r="CA35" s="591"/>
      <c r="CB35" s="592"/>
      <c r="CD35" s="605" t="s">
        <v>314</v>
      </c>
      <c r="CE35" s="606"/>
      <c r="CF35" s="606"/>
      <c r="CG35" s="606"/>
      <c r="CH35" s="606"/>
      <c r="CI35" s="606"/>
      <c r="CJ35" s="606"/>
      <c r="CK35" s="606"/>
      <c r="CL35" s="606"/>
      <c r="CM35" s="606"/>
      <c r="CN35" s="606"/>
      <c r="CO35" s="606"/>
      <c r="CP35" s="606"/>
      <c r="CQ35" s="607"/>
      <c r="CR35" s="608">
        <v>173412</v>
      </c>
      <c r="CS35" s="641"/>
      <c r="CT35" s="641"/>
      <c r="CU35" s="641"/>
      <c r="CV35" s="641"/>
      <c r="CW35" s="641"/>
      <c r="CX35" s="641"/>
      <c r="CY35" s="642"/>
      <c r="CZ35" s="613">
        <v>2.1</v>
      </c>
      <c r="DA35" s="639"/>
      <c r="DB35" s="639"/>
      <c r="DC35" s="643"/>
      <c r="DD35" s="617">
        <v>42715</v>
      </c>
      <c r="DE35" s="641"/>
      <c r="DF35" s="641"/>
      <c r="DG35" s="641"/>
      <c r="DH35" s="641"/>
      <c r="DI35" s="641"/>
      <c r="DJ35" s="641"/>
      <c r="DK35" s="642"/>
      <c r="DL35" s="617">
        <v>42320</v>
      </c>
      <c r="DM35" s="641"/>
      <c r="DN35" s="641"/>
      <c r="DO35" s="641"/>
      <c r="DP35" s="641"/>
      <c r="DQ35" s="641"/>
      <c r="DR35" s="641"/>
      <c r="DS35" s="641"/>
      <c r="DT35" s="641"/>
      <c r="DU35" s="641"/>
      <c r="DV35" s="642"/>
      <c r="DW35" s="613">
        <v>0.9</v>
      </c>
      <c r="DX35" s="639"/>
      <c r="DY35" s="639"/>
      <c r="DZ35" s="639"/>
      <c r="EA35" s="639"/>
      <c r="EB35" s="639"/>
      <c r="EC35" s="640"/>
    </row>
    <row r="36" spans="2:133" ht="11.25" customHeight="1" x14ac:dyDescent="0.2">
      <c r="B36" s="605" t="s">
        <v>315</v>
      </c>
      <c r="C36" s="606"/>
      <c r="D36" s="606"/>
      <c r="E36" s="606"/>
      <c r="F36" s="606"/>
      <c r="G36" s="606"/>
      <c r="H36" s="606"/>
      <c r="I36" s="606"/>
      <c r="J36" s="606"/>
      <c r="K36" s="606"/>
      <c r="L36" s="606"/>
      <c r="M36" s="606"/>
      <c r="N36" s="606"/>
      <c r="O36" s="606"/>
      <c r="P36" s="606"/>
      <c r="Q36" s="607"/>
      <c r="R36" s="608">
        <v>730012</v>
      </c>
      <c r="S36" s="609"/>
      <c r="T36" s="609"/>
      <c r="U36" s="609"/>
      <c r="V36" s="609"/>
      <c r="W36" s="609"/>
      <c r="X36" s="609"/>
      <c r="Y36" s="610"/>
      <c r="Z36" s="611">
        <v>8.3000000000000007</v>
      </c>
      <c r="AA36" s="611"/>
      <c r="AB36" s="611"/>
      <c r="AC36" s="611"/>
      <c r="AD36" s="612" t="s">
        <v>121</v>
      </c>
      <c r="AE36" s="612"/>
      <c r="AF36" s="612"/>
      <c r="AG36" s="612"/>
      <c r="AH36" s="612"/>
      <c r="AI36" s="612"/>
      <c r="AJ36" s="612"/>
      <c r="AK36" s="612"/>
      <c r="AL36" s="613" t="s">
        <v>121</v>
      </c>
      <c r="AM36" s="614"/>
      <c r="AN36" s="614"/>
      <c r="AO36" s="615"/>
      <c r="AP36" s="214"/>
      <c r="AQ36" s="674" t="s">
        <v>316</v>
      </c>
      <c r="AR36" s="675"/>
      <c r="AS36" s="675"/>
      <c r="AT36" s="675"/>
      <c r="AU36" s="675"/>
      <c r="AV36" s="675"/>
      <c r="AW36" s="675"/>
      <c r="AX36" s="675"/>
      <c r="AY36" s="676"/>
      <c r="AZ36" s="597">
        <v>1418421</v>
      </c>
      <c r="BA36" s="598"/>
      <c r="BB36" s="598"/>
      <c r="BC36" s="598"/>
      <c r="BD36" s="598"/>
      <c r="BE36" s="598"/>
      <c r="BF36" s="670"/>
      <c r="BG36" s="594" t="s">
        <v>317</v>
      </c>
      <c r="BH36" s="595"/>
      <c r="BI36" s="595"/>
      <c r="BJ36" s="595"/>
      <c r="BK36" s="595"/>
      <c r="BL36" s="595"/>
      <c r="BM36" s="595"/>
      <c r="BN36" s="595"/>
      <c r="BO36" s="595"/>
      <c r="BP36" s="595"/>
      <c r="BQ36" s="595"/>
      <c r="BR36" s="595"/>
      <c r="BS36" s="595"/>
      <c r="BT36" s="595"/>
      <c r="BU36" s="596"/>
      <c r="BV36" s="597">
        <v>30594</v>
      </c>
      <c r="BW36" s="598"/>
      <c r="BX36" s="598"/>
      <c r="BY36" s="598"/>
      <c r="BZ36" s="598"/>
      <c r="CA36" s="598"/>
      <c r="CB36" s="670"/>
      <c r="CD36" s="605" t="s">
        <v>318</v>
      </c>
      <c r="CE36" s="606"/>
      <c r="CF36" s="606"/>
      <c r="CG36" s="606"/>
      <c r="CH36" s="606"/>
      <c r="CI36" s="606"/>
      <c r="CJ36" s="606"/>
      <c r="CK36" s="606"/>
      <c r="CL36" s="606"/>
      <c r="CM36" s="606"/>
      <c r="CN36" s="606"/>
      <c r="CO36" s="606"/>
      <c r="CP36" s="606"/>
      <c r="CQ36" s="607"/>
      <c r="CR36" s="608">
        <v>2043936</v>
      </c>
      <c r="CS36" s="609"/>
      <c r="CT36" s="609"/>
      <c r="CU36" s="609"/>
      <c r="CV36" s="609"/>
      <c r="CW36" s="609"/>
      <c r="CX36" s="609"/>
      <c r="CY36" s="610"/>
      <c r="CZ36" s="613">
        <v>24.8</v>
      </c>
      <c r="DA36" s="639"/>
      <c r="DB36" s="639"/>
      <c r="DC36" s="643"/>
      <c r="DD36" s="617">
        <v>1795162</v>
      </c>
      <c r="DE36" s="609"/>
      <c r="DF36" s="609"/>
      <c r="DG36" s="609"/>
      <c r="DH36" s="609"/>
      <c r="DI36" s="609"/>
      <c r="DJ36" s="609"/>
      <c r="DK36" s="610"/>
      <c r="DL36" s="617">
        <v>1361924</v>
      </c>
      <c r="DM36" s="609"/>
      <c r="DN36" s="609"/>
      <c r="DO36" s="609"/>
      <c r="DP36" s="609"/>
      <c r="DQ36" s="609"/>
      <c r="DR36" s="609"/>
      <c r="DS36" s="609"/>
      <c r="DT36" s="609"/>
      <c r="DU36" s="609"/>
      <c r="DV36" s="610"/>
      <c r="DW36" s="613">
        <v>28.9</v>
      </c>
      <c r="DX36" s="639"/>
      <c r="DY36" s="639"/>
      <c r="DZ36" s="639"/>
      <c r="EA36" s="639"/>
      <c r="EB36" s="639"/>
      <c r="EC36" s="640"/>
    </row>
    <row r="37" spans="2:133" ht="11.25" customHeight="1" x14ac:dyDescent="0.2">
      <c r="B37" s="605" t="s">
        <v>319</v>
      </c>
      <c r="C37" s="606"/>
      <c r="D37" s="606"/>
      <c r="E37" s="606"/>
      <c r="F37" s="606"/>
      <c r="G37" s="606"/>
      <c r="H37" s="606"/>
      <c r="I37" s="606"/>
      <c r="J37" s="606"/>
      <c r="K37" s="606"/>
      <c r="L37" s="606"/>
      <c r="M37" s="606"/>
      <c r="N37" s="606"/>
      <c r="O37" s="606"/>
      <c r="P37" s="606"/>
      <c r="Q37" s="607"/>
      <c r="R37" s="608">
        <v>766536</v>
      </c>
      <c r="S37" s="609"/>
      <c r="T37" s="609"/>
      <c r="U37" s="609"/>
      <c r="V37" s="609"/>
      <c r="W37" s="609"/>
      <c r="X37" s="609"/>
      <c r="Y37" s="610"/>
      <c r="Z37" s="611">
        <v>8.6999999999999993</v>
      </c>
      <c r="AA37" s="611"/>
      <c r="AB37" s="611"/>
      <c r="AC37" s="611"/>
      <c r="AD37" s="612">
        <v>2</v>
      </c>
      <c r="AE37" s="612"/>
      <c r="AF37" s="612"/>
      <c r="AG37" s="612"/>
      <c r="AH37" s="612"/>
      <c r="AI37" s="612"/>
      <c r="AJ37" s="612"/>
      <c r="AK37" s="612"/>
      <c r="AL37" s="613">
        <v>0</v>
      </c>
      <c r="AM37" s="614"/>
      <c r="AN37" s="614"/>
      <c r="AO37" s="615"/>
      <c r="AQ37" s="671" t="s">
        <v>320</v>
      </c>
      <c r="AR37" s="672"/>
      <c r="AS37" s="672"/>
      <c r="AT37" s="672"/>
      <c r="AU37" s="672"/>
      <c r="AV37" s="672"/>
      <c r="AW37" s="672"/>
      <c r="AX37" s="672"/>
      <c r="AY37" s="673"/>
      <c r="AZ37" s="608">
        <v>600365</v>
      </c>
      <c r="BA37" s="609"/>
      <c r="BB37" s="609"/>
      <c r="BC37" s="609"/>
      <c r="BD37" s="641"/>
      <c r="BE37" s="641"/>
      <c r="BF37" s="663"/>
      <c r="BG37" s="605" t="s">
        <v>321</v>
      </c>
      <c r="BH37" s="606"/>
      <c r="BI37" s="606"/>
      <c r="BJ37" s="606"/>
      <c r="BK37" s="606"/>
      <c r="BL37" s="606"/>
      <c r="BM37" s="606"/>
      <c r="BN37" s="606"/>
      <c r="BO37" s="606"/>
      <c r="BP37" s="606"/>
      <c r="BQ37" s="606"/>
      <c r="BR37" s="606"/>
      <c r="BS37" s="606"/>
      <c r="BT37" s="606"/>
      <c r="BU37" s="607"/>
      <c r="BV37" s="608">
        <v>23860</v>
      </c>
      <c r="BW37" s="609"/>
      <c r="BX37" s="609"/>
      <c r="BY37" s="609"/>
      <c r="BZ37" s="609"/>
      <c r="CA37" s="609"/>
      <c r="CB37" s="618"/>
      <c r="CD37" s="605" t="s">
        <v>322</v>
      </c>
      <c r="CE37" s="606"/>
      <c r="CF37" s="606"/>
      <c r="CG37" s="606"/>
      <c r="CH37" s="606"/>
      <c r="CI37" s="606"/>
      <c r="CJ37" s="606"/>
      <c r="CK37" s="606"/>
      <c r="CL37" s="606"/>
      <c r="CM37" s="606"/>
      <c r="CN37" s="606"/>
      <c r="CO37" s="606"/>
      <c r="CP37" s="606"/>
      <c r="CQ37" s="607"/>
      <c r="CR37" s="608">
        <v>661902</v>
      </c>
      <c r="CS37" s="641"/>
      <c r="CT37" s="641"/>
      <c r="CU37" s="641"/>
      <c r="CV37" s="641"/>
      <c r="CW37" s="641"/>
      <c r="CX37" s="641"/>
      <c r="CY37" s="642"/>
      <c r="CZ37" s="613">
        <v>8</v>
      </c>
      <c r="DA37" s="639"/>
      <c r="DB37" s="639"/>
      <c r="DC37" s="643"/>
      <c r="DD37" s="617">
        <v>657264</v>
      </c>
      <c r="DE37" s="641"/>
      <c r="DF37" s="641"/>
      <c r="DG37" s="641"/>
      <c r="DH37" s="641"/>
      <c r="DI37" s="641"/>
      <c r="DJ37" s="641"/>
      <c r="DK37" s="642"/>
      <c r="DL37" s="617">
        <v>654659</v>
      </c>
      <c r="DM37" s="641"/>
      <c r="DN37" s="641"/>
      <c r="DO37" s="641"/>
      <c r="DP37" s="641"/>
      <c r="DQ37" s="641"/>
      <c r="DR37" s="641"/>
      <c r="DS37" s="641"/>
      <c r="DT37" s="641"/>
      <c r="DU37" s="641"/>
      <c r="DV37" s="642"/>
      <c r="DW37" s="613">
        <v>13.9</v>
      </c>
      <c r="DX37" s="639"/>
      <c r="DY37" s="639"/>
      <c r="DZ37" s="639"/>
      <c r="EA37" s="639"/>
      <c r="EB37" s="639"/>
      <c r="EC37" s="640"/>
    </row>
    <row r="38" spans="2:133" ht="11.25" customHeight="1" x14ac:dyDescent="0.2">
      <c r="B38" s="605" t="s">
        <v>323</v>
      </c>
      <c r="C38" s="606"/>
      <c r="D38" s="606"/>
      <c r="E38" s="606"/>
      <c r="F38" s="606"/>
      <c r="G38" s="606"/>
      <c r="H38" s="606"/>
      <c r="I38" s="606"/>
      <c r="J38" s="606"/>
      <c r="K38" s="606"/>
      <c r="L38" s="606"/>
      <c r="M38" s="606"/>
      <c r="N38" s="606"/>
      <c r="O38" s="606"/>
      <c r="P38" s="606"/>
      <c r="Q38" s="607"/>
      <c r="R38" s="608">
        <v>71600</v>
      </c>
      <c r="S38" s="609"/>
      <c r="T38" s="609"/>
      <c r="U38" s="609"/>
      <c r="V38" s="609"/>
      <c r="W38" s="609"/>
      <c r="X38" s="609"/>
      <c r="Y38" s="610"/>
      <c r="Z38" s="611">
        <v>0.8</v>
      </c>
      <c r="AA38" s="611"/>
      <c r="AB38" s="611"/>
      <c r="AC38" s="611"/>
      <c r="AD38" s="612" t="s">
        <v>121</v>
      </c>
      <c r="AE38" s="612"/>
      <c r="AF38" s="612"/>
      <c r="AG38" s="612"/>
      <c r="AH38" s="612"/>
      <c r="AI38" s="612"/>
      <c r="AJ38" s="612"/>
      <c r="AK38" s="612"/>
      <c r="AL38" s="613" t="s">
        <v>121</v>
      </c>
      <c r="AM38" s="614"/>
      <c r="AN38" s="614"/>
      <c r="AO38" s="615"/>
      <c r="AQ38" s="671" t="s">
        <v>324</v>
      </c>
      <c r="AR38" s="672"/>
      <c r="AS38" s="672"/>
      <c r="AT38" s="672"/>
      <c r="AU38" s="672"/>
      <c r="AV38" s="672"/>
      <c r="AW38" s="672"/>
      <c r="AX38" s="672"/>
      <c r="AY38" s="673"/>
      <c r="AZ38" s="608">
        <v>119821</v>
      </c>
      <c r="BA38" s="609"/>
      <c r="BB38" s="609"/>
      <c r="BC38" s="609"/>
      <c r="BD38" s="641"/>
      <c r="BE38" s="641"/>
      <c r="BF38" s="663"/>
      <c r="BG38" s="605" t="s">
        <v>325</v>
      </c>
      <c r="BH38" s="606"/>
      <c r="BI38" s="606"/>
      <c r="BJ38" s="606"/>
      <c r="BK38" s="606"/>
      <c r="BL38" s="606"/>
      <c r="BM38" s="606"/>
      <c r="BN38" s="606"/>
      <c r="BO38" s="606"/>
      <c r="BP38" s="606"/>
      <c r="BQ38" s="606"/>
      <c r="BR38" s="606"/>
      <c r="BS38" s="606"/>
      <c r="BT38" s="606"/>
      <c r="BU38" s="607"/>
      <c r="BV38" s="608">
        <v>2334</v>
      </c>
      <c r="BW38" s="609"/>
      <c r="BX38" s="609"/>
      <c r="BY38" s="609"/>
      <c r="BZ38" s="609"/>
      <c r="CA38" s="609"/>
      <c r="CB38" s="618"/>
      <c r="CD38" s="605" t="s">
        <v>326</v>
      </c>
      <c r="CE38" s="606"/>
      <c r="CF38" s="606"/>
      <c r="CG38" s="606"/>
      <c r="CH38" s="606"/>
      <c r="CI38" s="606"/>
      <c r="CJ38" s="606"/>
      <c r="CK38" s="606"/>
      <c r="CL38" s="606"/>
      <c r="CM38" s="606"/>
      <c r="CN38" s="606"/>
      <c r="CO38" s="606"/>
      <c r="CP38" s="606"/>
      <c r="CQ38" s="607"/>
      <c r="CR38" s="608">
        <v>641123</v>
      </c>
      <c r="CS38" s="609"/>
      <c r="CT38" s="609"/>
      <c r="CU38" s="609"/>
      <c r="CV38" s="609"/>
      <c r="CW38" s="609"/>
      <c r="CX38" s="609"/>
      <c r="CY38" s="610"/>
      <c r="CZ38" s="613">
        <v>7.8</v>
      </c>
      <c r="DA38" s="639"/>
      <c r="DB38" s="639"/>
      <c r="DC38" s="643"/>
      <c r="DD38" s="617">
        <v>526435</v>
      </c>
      <c r="DE38" s="609"/>
      <c r="DF38" s="609"/>
      <c r="DG38" s="609"/>
      <c r="DH38" s="609"/>
      <c r="DI38" s="609"/>
      <c r="DJ38" s="609"/>
      <c r="DK38" s="610"/>
      <c r="DL38" s="617">
        <v>507440</v>
      </c>
      <c r="DM38" s="609"/>
      <c r="DN38" s="609"/>
      <c r="DO38" s="609"/>
      <c r="DP38" s="609"/>
      <c r="DQ38" s="609"/>
      <c r="DR38" s="609"/>
      <c r="DS38" s="609"/>
      <c r="DT38" s="609"/>
      <c r="DU38" s="609"/>
      <c r="DV38" s="610"/>
      <c r="DW38" s="613">
        <v>10.8</v>
      </c>
      <c r="DX38" s="639"/>
      <c r="DY38" s="639"/>
      <c r="DZ38" s="639"/>
      <c r="EA38" s="639"/>
      <c r="EB38" s="639"/>
      <c r="EC38" s="640"/>
    </row>
    <row r="39" spans="2:133" ht="11.25" customHeight="1" x14ac:dyDescent="0.2">
      <c r="B39" s="605" t="s">
        <v>327</v>
      </c>
      <c r="C39" s="606"/>
      <c r="D39" s="606"/>
      <c r="E39" s="606"/>
      <c r="F39" s="606"/>
      <c r="G39" s="606"/>
      <c r="H39" s="606"/>
      <c r="I39" s="606"/>
      <c r="J39" s="606"/>
      <c r="K39" s="606"/>
      <c r="L39" s="606"/>
      <c r="M39" s="606"/>
      <c r="N39" s="606"/>
      <c r="O39" s="606"/>
      <c r="P39" s="606"/>
      <c r="Q39" s="607"/>
      <c r="R39" s="608" t="s">
        <v>121</v>
      </c>
      <c r="S39" s="609"/>
      <c r="T39" s="609"/>
      <c r="U39" s="609"/>
      <c r="V39" s="609"/>
      <c r="W39" s="609"/>
      <c r="X39" s="609"/>
      <c r="Y39" s="610"/>
      <c r="Z39" s="611" t="s">
        <v>121</v>
      </c>
      <c r="AA39" s="611"/>
      <c r="AB39" s="611"/>
      <c r="AC39" s="611"/>
      <c r="AD39" s="612" t="s">
        <v>121</v>
      </c>
      <c r="AE39" s="612"/>
      <c r="AF39" s="612"/>
      <c r="AG39" s="612"/>
      <c r="AH39" s="612"/>
      <c r="AI39" s="612"/>
      <c r="AJ39" s="612"/>
      <c r="AK39" s="612"/>
      <c r="AL39" s="613" t="s">
        <v>121</v>
      </c>
      <c r="AM39" s="614"/>
      <c r="AN39" s="614"/>
      <c r="AO39" s="615"/>
      <c r="AQ39" s="671" t="s">
        <v>328</v>
      </c>
      <c r="AR39" s="672"/>
      <c r="AS39" s="672"/>
      <c r="AT39" s="672"/>
      <c r="AU39" s="672"/>
      <c r="AV39" s="672"/>
      <c r="AW39" s="672"/>
      <c r="AX39" s="672"/>
      <c r="AY39" s="673"/>
      <c r="AZ39" s="608">
        <v>57112</v>
      </c>
      <c r="BA39" s="609"/>
      <c r="BB39" s="609"/>
      <c r="BC39" s="609"/>
      <c r="BD39" s="641"/>
      <c r="BE39" s="641"/>
      <c r="BF39" s="663"/>
      <c r="BG39" s="605" t="s">
        <v>329</v>
      </c>
      <c r="BH39" s="606"/>
      <c r="BI39" s="606"/>
      <c r="BJ39" s="606"/>
      <c r="BK39" s="606"/>
      <c r="BL39" s="606"/>
      <c r="BM39" s="606"/>
      <c r="BN39" s="606"/>
      <c r="BO39" s="606"/>
      <c r="BP39" s="606"/>
      <c r="BQ39" s="606"/>
      <c r="BR39" s="606"/>
      <c r="BS39" s="606"/>
      <c r="BT39" s="606"/>
      <c r="BU39" s="607"/>
      <c r="BV39" s="608">
        <v>3567</v>
      </c>
      <c r="BW39" s="609"/>
      <c r="BX39" s="609"/>
      <c r="BY39" s="609"/>
      <c r="BZ39" s="609"/>
      <c r="CA39" s="609"/>
      <c r="CB39" s="618"/>
      <c r="CD39" s="605" t="s">
        <v>330</v>
      </c>
      <c r="CE39" s="606"/>
      <c r="CF39" s="606"/>
      <c r="CG39" s="606"/>
      <c r="CH39" s="606"/>
      <c r="CI39" s="606"/>
      <c r="CJ39" s="606"/>
      <c r="CK39" s="606"/>
      <c r="CL39" s="606"/>
      <c r="CM39" s="606"/>
      <c r="CN39" s="606"/>
      <c r="CO39" s="606"/>
      <c r="CP39" s="606"/>
      <c r="CQ39" s="607"/>
      <c r="CR39" s="608">
        <v>582789</v>
      </c>
      <c r="CS39" s="641"/>
      <c r="CT39" s="641"/>
      <c r="CU39" s="641"/>
      <c r="CV39" s="641"/>
      <c r="CW39" s="641"/>
      <c r="CX39" s="641"/>
      <c r="CY39" s="642"/>
      <c r="CZ39" s="613">
        <v>7.1</v>
      </c>
      <c r="DA39" s="639"/>
      <c r="DB39" s="639"/>
      <c r="DC39" s="643"/>
      <c r="DD39" s="617">
        <v>496408</v>
      </c>
      <c r="DE39" s="641"/>
      <c r="DF39" s="641"/>
      <c r="DG39" s="641"/>
      <c r="DH39" s="641"/>
      <c r="DI39" s="641"/>
      <c r="DJ39" s="641"/>
      <c r="DK39" s="642"/>
      <c r="DL39" s="617" t="s">
        <v>121</v>
      </c>
      <c r="DM39" s="641"/>
      <c r="DN39" s="641"/>
      <c r="DO39" s="641"/>
      <c r="DP39" s="641"/>
      <c r="DQ39" s="641"/>
      <c r="DR39" s="641"/>
      <c r="DS39" s="641"/>
      <c r="DT39" s="641"/>
      <c r="DU39" s="641"/>
      <c r="DV39" s="642"/>
      <c r="DW39" s="613" t="s">
        <v>121</v>
      </c>
      <c r="DX39" s="639"/>
      <c r="DY39" s="639"/>
      <c r="DZ39" s="639"/>
      <c r="EA39" s="639"/>
      <c r="EB39" s="639"/>
      <c r="EC39" s="640"/>
    </row>
    <row r="40" spans="2:133" ht="11.25" customHeight="1" x14ac:dyDescent="0.2">
      <c r="B40" s="605" t="s">
        <v>331</v>
      </c>
      <c r="C40" s="606"/>
      <c r="D40" s="606"/>
      <c r="E40" s="606"/>
      <c r="F40" s="606"/>
      <c r="G40" s="606"/>
      <c r="H40" s="606"/>
      <c r="I40" s="606"/>
      <c r="J40" s="606"/>
      <c r="K40" s="606"/>
      <c r="L40" s="606"/>
      <c r="M40" s="606"/>
      <c r="N40" s="606"/>
      <c r="O40" s="606"/>
      <c r="P40" s="606"/>
      <c r="Q40" s="607"/>
      <c r="R40" s="608">
        <v>38100</v>
      </c>
      <c r="S40" s="609"/>
      <c r="T40" s="609"/>
      <c r="U40" s="609"/>
      <c r="V40" s="609"/>
      <c r="W40" s="609"/>
      <c r="X40" s="609"/>
      <c r="Y40" s="610"/>
      <c r="Z40" s="611">
        <v>0.4</v>
      </c>
      <c r="AA40" s="611"/>
      <c r="AB40" s="611"/>
      <c r="AC40" s="611"/>
      <c r="AD40" s="612" t="s">
        <v>121</v>
      </c>
      <c r="AE40" s="612"/>
      <c r="AF40" s="612"/>
      <c r="AG40" s="612"/>
      <c r="AH40" s="612"/>
      <c r="AI40" s="612"/>
      <c r="AJ40" s="612"/>
      <c r="AK40" s="612"/>
      <c r="AL40" s="613" t="s">
        <v>121</v>
      </c>
      <c r="AM40" s="614"/>
      <c r="AN40" s="614"/>
      <c r="AO40" s="615"/>
      <c r="AQ40" s="671" t="s">
        <v>332</v>
      </c>
      <c r="AR40" s="672"/>
      <c r="AS40" s="672"/>
      <c r="AT40" s="672"/>
      <c r="AU40" s="672"/>
      <c r="AV40" s="672"/>
      <c r="AW40" s="672"/>
      <c r="AX40" s="672"/>
      <c r="AY40" s="673"/>
      <c r="AZ40" s="608" t="s">
        <v>121</v>
      </c>
      <c r="BA40" s="609"/>
      <c r="BB40" s="609"/>
      <c r="BC40" s="609"/>
      <c r="BD40" s="641"/>
      <c r="BE40" s="641"/>
      <c r="BF40" s="663"/>
      <c r="BG40" s="656" t="s">
        <v>333</v>
      </c>
      <c r="BH40" s="657"/>
      <c r="BI40" s="657"/>
      <c r="BJ40" s="657"/>
      <c r="BK40" s="657"/>
      <c r="BL40" s="215"/>
      <c r="BM40" s="606" t="s">
        <v>334</v>
      </c>
      <c r="BN40" s="606"/>
      <c r="BO40" s="606"/>
      <c r="BP40" s="606"/>
      <c r="BQ40" s="606"/>
      <c r="BR40" s="606"/>
      <c r="BS40" s="606"/>
      <c r="BT40" s="606"/>
      <c r="BU40" s="607"/>
      <c r="BV40" s="608">
        <v>104</v>
      </c>
      <c r="BW40" s="609"/>
      <c r="BX40" s="609"/>
      <c r="BY40" s="609"/>
      <c r="BZ40" s="609"/>
      <c r="CA40" s="609"/>
      <c r="CB40" s="618"/>
      <c r="CD40" s="605" t="s">
        <v>335</v>
      </c>
      <c r="CE40" s="606"/>
      <c r="CF40" s="606"/>
      <c r="CG40" s="606"/>
      <c r="CH40" s="606"/>
      <c r="CI40" s="606"/>
      <c r="CJ40" s="606"/>
      <c r="CK40" s="606"/>
      <c r="CL40" s="606"/>
      <c r="CM40" s="606"/>
      <c r="CN40" s="606"/>
      <c r="CO40" s="606"/>
      <c r="CP40" s="606"/>
      <c r="CQ40" s="607"/>
      <c r="CR40" s="608">
        <v>10398</v>
      </c>
      <c r="CS40" s="609"/>
      <c r="CT40" s="609"/>
      <c r="CU40" s="609"/>
      <c r="CV40" s="609"/>
      <c r="CW40" s="609"/>
      <c r="CX40" s="609"/>
      <c r="CY40" s="610"/>
      <c r="CZ40" s="613">
        <v>0.1</v>
      </c>
      <c r="DA40" s="639"/>
      <c r="DB40" s="639"/>
      <c r="DC40" s="643"/>
      <c r="DD40" s="617">
        <v>5337</v>
      </c>
      <c r="DE40" s="609"/>
      <c r="DF40" s="609"/>
      <c r="DG40" s="609"/>
      <c r="DH40" s="609"/>
      <c r="DI40" s="609"/>
      <c r="DJ40" s="609"/>
      <c r="DK40" s="610"/>
      <c r="DL40" s="617" t="s">
        <v>121</v>
      </c>
      <c r="DM40" s="609"/>
      <c r="DN40" s="609"/>
      <c r="DO40" s="609"/>
      <c r="DP40" s="609"/>
      <c r="DQ40" s="609"/>
      <c r="DR40" s="609"/>
      <c r="DS40" s="609"/>
      <c r="DT40" s="609"/>
      <c r="DU40" s="609"/>
      <c r="DV40" s="610"/>
      <c r="DW40" s="613" t="s">
        <v>121</v>
      </c>
      <c r="DX40" s="639"/>
      <c r="DY40" s="639"/>
      <c r="DZ40" s="639"/>
      <c r="EA40" s="639"/>
      <c r="EB40" s="639"/>
      <c r="EC40" s="640"/>
    </row>
    <row r="41" spans="2:133" ht="11.25" customHeight="1" x14ac:dyDescent="0.2">
      <c r="B41" s="629" t="s">
        <v>336</v>
      </c>
      <c r="C41" s="630"/>
      <c r="D41" s="630"/>
      <c r="E41" s="630"/>
      <c r="F41" s="630"/>
      <c r="G41" s="630"/>
      <c r="H41" s="630"/>
      <c r="I41" s="630"/>
      <c r="J41" s="630"/>
      <c r="K41" s="630"/>
      <c r="L41" s="630"/>
      <c r="M41" s="630"/>
      <c r="N41" s="630"/>
      <c r="O41" s="630"/>
      <c r="P41" s="630"/>
      <c r="Q41" s="631"/>
      <c r="R41" s="680">
        <v>8764966</v>
      </c>
      <c r="S41" s="681"/>
      <c r="T41" s="681"/>
      <c r="U41" s="681"/>
      <c r="V41" s="681"/>
      <c r="W41" s="681"/>
      <c r="X41" s="681"/>
      <c r="Y41" s="685"/>
      <c r="Z41" s="686">
        <v>100</v>
      </c>
      <c r="AA41" s="686"/>
      <c r="AB41" s="686"/>
      <c r="AC41" s="686"/>
      <c r="AD41" s="687">
        <v>4675578</v>
      </c>
      <c r="AE41" s="687"/>
      <c r="AF41" s="687"/>
      <c r="AG41" s="687"/>
      <c r="AH41" s="687"/>
      <c r="AI41" s="687"/>
      <c r="AJ41" s="687"/>
      <c r="AK41" s="687"/>
      <c r="AL41" s="688">
        <v>100</v>
      </c>
      <c r="AM41" s="668"/>
      <c r="AN41" s="668"/>
      <c r="AO41" s="689"/>
      <c r="AQ41" s="671" t="s">
        <v>337</v>
      </c>
      <c r="AR41" s="672"/>
      <c r="AS41" s="672"/>
      <c r="AT41" s="672"/>
      <c r="AU41" s="672"/>
      <c r="AV41" s="672"/>
      <c r="AW41" s="672"/>
      <c r="AX41" s="672"/>
      <c r="AY41" s="673"/>
      <c r="AZ41" s="608">
        <v>134848</v>
      </c>
      <c r="BA41" s="609"/>
      <c r="BB41" s="609"/>
      <c r="BC41" s="609"/>
      <c r="BD41" s="641"/>
      <c r="BE41" s="641"/>
      <c r="BF41" s="663"/>
      <c r="BG41" s="656"/>
      <c r="BH41" s="657"/>
      <c r="BI41" s="657"/>
      <c r="BJ41" s="657"/>
      <c r="BK41" s="657"/>
      <c r="BL41" s="215"/>
      <c r="BM41" s="606" t="s">
        <v>338</v>
      </c>
      <c r="BN41" s="606"/>
      <c r="BO41" s="606"/>
      <c r="BP41" s="606"/>
      <c r="BQ41" s="606"/>
      <c r="BR41" s="606"/>
      <c r="BS41" s="606"/>
      <c r="BT41" s="606"/>
      <c r="BU41" s="607"/>
      <c r="BV41" s="608" t="s">
        <v>121</v>
      </c>
      <c r="BW41" s="609"/>
      <c r="BX41" s="609"/>
      <c r="BY41" s="609"/>
      <c r="BZ41" s="609"/>
      <c r="CA41" s="609"/>
      <c r="CB41" s="618"/>
      <c r="CD41" s="605" t="s">
        <v>339</v>
      </c>
      <c r="CE41" s="606"/>
      <c r="CF41" s="606"/>
      <c r="CG41" s="606"/>
      <c r="CH41" s="606"/>
      <c r="CI41" s="606"/>
      <c r="CJ41" s="606"/>
      <c r="CK41" s="606"/>
      <c r="CL41" s="606"/>
      <c r="CM41" s="606"/>
      <c r="CN41" s="606"/>
      <c r="CO41" s="606"/>
      <c r="CP41" s="606"/>
      <c r="CQ41" s="607"/>
      <c r="CR41" s="608" t="s">
        <v>121</v>
      </c>
      <c r="CS41" s="641"/>
      <c r="CT41" s="641"/>
      <c r="CU41" s="641"/>
      <c r="CV41" s="641"/>
      <c r="CW41" s="641"/>
      <c r="CX41" s="641"/>
      <c r="CY41" s="642"/>
      <c r="CZ41" s="613" t="s">
        <v>121</v>
      </c>
      <c r="DA41" s="639"/>
      <c r="DB41" s="639"/>
      <c r="DC41" s="643"/>
      <c r="DD41" s="617" t="s">
        <v>121</v>
      </c>
      <c r="DE41" s="641"/>
      <c r="DF41" s="641"/>
      <c r="DG41" s="641"/>
      <c r="DH41" s="641"/>
      <c r="DI41" s="641"/>
      <c r="DJ41" s="641"/>
      <c r="DK41" s="642"/>
      <c r="DL41" s="691"/>
      <c r="DM41" s="692"/>
      <c r="DN41" s="692"/>
      <c r="DO41" s="692"/>
      <c r="DP41" s="692"/>
      <c r="DQ41" s="692"/>
      <c r="DR41" s="692"/>
      <c r="DS41" s="692"/>
      <c r="DT41" s="692"/>
      <c r="DU41" s="692"/>
      <c r="DV41" s="693"/>
      <c r="DW41" s="682"/>
      <c r="DX41" s="683"/>
      <c r="DY41" s="683"/>
      <c r="DZ41" s="683"/>
      <c r="EA41" s="683"/>
      <c r="EB41" s="683"/>
      <c r="EC41" s="684"/>
    </row>
    <row r="42" spans="2:133" ht="11.25" customHeight="1" x14ac:dyDescent="0.2">
      <c r="AQ42" s="677" t="s">
        <v>340</v>
      </c>
      <c r="AR42" s="678"/>
      <c r="AS42" s="678"/>
      <c r="AT42" s="678"/>
      <c r="AU42" s="678"/>
      <c r="AV42" s="678"/>
      <c r="AW42" s="678"/>
      <c r="AX42" s="678"/>
      <c r="AY42" s="679"/>
      <c r="AZ42" s="680">
        <v>506275</v>
      </c>
      <c r="BA42" s="681"/>
      <c r="BB42" s="681"/>
      <c r="BC42" s="681"/>
      <c r="BD42" s="667"/>
      <c r="BE42" s="667"/>
      <c r="BF42" s="669"/>
      <c r="BG42" s="658"/>
      <c r="BH42" s="659"/>
      <c r="BI42" s="659"/>
      <c r="BJ42" s="659"/>
      <c r="BK42" s="659"/>
      <c r="BL42" s="216"/>
      <c r="BM42" s="630" t="s">
        <v>341</v>
      </c>
      <c r="BN42" s="630"/>
      <c r="BO42" s="630"/>
      <c r="BP42" s="630"/>
      <c r="BQ42" s="630"/>
      <c r="BR42" s="630"/>
      <c r="BS42" s="630"/>
      <c r="BT42" s="630"/>
      <c r="BU42" s="631"/>
      <c r="BV42" s="680">
        <v>370</v>
      </c>
      <c r="BW42" s="681"/>
      <c r="BX42" s="681"/>
      <c r="BY42" s="681"/>
      <c r="BZ42" s="681"/>
      <c r="CA42" s="681"/>
      <c r="CB42" s="690"/>
      <c r="CD42" s="605" t="s">
        <v>342</v>
      </c>
      <c r="CE42" s="606"/>
      <c r="CF42" s="606"/>
      <c r="CG42" s="606"/>
      <c r="CH42" s="606"/>
      <c r="CI42" s="606"/>
      <c r="CJ42" s="606"/>
      <c r="CK42" s="606"/>
      <c r="CL42" s="606"/>
      <c r="CM42" s="606"/>
      <c r="CN42" s="606"/>
      <c r="CO42" s="606"/>
      <c r="CP42" s="606"/>
      <c r="CQ42" s="607"/>
      <c r="CR42" s="608">
        <v>605548</v>
      </c>
      <c r="CS42" s="641"/>
      <c r="CT42" s="641"/>
      <c r="CU42" s="641"/>
      <c r="CV42" s="641"/>
      <c r="CW42" s="641"/>
      <c r="CX42" s="641"/>
      <c r="CY42" s="642"/>
      <c r="CZ42" s="613">
        <v>7.4</v>
      </c>
      <c r="DA42" s="639"/>
      <c r="DB42" s="639"/>
      <c r="DC42" s="643"/>
      <c r="DD42" s="617">
        <v>277496</v>
      </c>
      <c r="DE42" s="641"/>
      <c r="DF42" s="641"/>
      <c r="DG42" s="641"/>
      <c r="DH42" s="641"/>
      <c r="DI42" s="641"/>
      <c r="DJ42" s="641"/>
      <c r="DK42" s="642"/>
      <c r="DL42" s="691"/>
      <c r="DM42" s="692"/>
      <c r="DN42" s="692"/>
      <c r="DO42" s="692"/>
      <c r="DP42" s="692"/>
      <c r="DQ42" s="692"/>
      <c r="DR42" s="692"/>
      <c r="DS42" s="692"/>
      <c r="DT42" s="692"/>
      <c r="DU42" s="692"/>
      <c r="DV42" s="693"/>
      <c r="DW42" s="682"/>
      <c r="DX42" s="683"/>
      <c r="DY42" s="683"/>
      <c r="DZ42" s="683"/>
      <c r="EA42" s="683"/>
      <c r="EB42" s="683"/>
      <c r="EC42" s="684"/>
    </row>
    <row r="43" spans="2:133" ht="11.25" customHeight="1" x14ac:dyDescent="0.2">
      <c r="B43" s="206" t="s">
        <v>343</v>
      </c>
      <c r="CD43" s="605" t="s">
        <v>344</v>
      </c>
      <c r="CE43" s="606"/>
      <c r="CF43" s="606"/>
      <c r="CG43" s="606"/>
      <c r="CH43" s="606"/>
      <c r="CI43" s="606"/>
      <c r="CJ43" s="606"/>
      <c r="CK43" s="606"/>
      <c r="CL43" s="606"/>
      <c r="CM43" s="606"/>
      <c r="CN43" s="606"/>
      <c r="CO43" s="606"/>
      <c r="CP43" s="606"/>
      <c r="CQ43" s="607"/>
      <c r="CR43" s="608">
        <v>14117</v>
      </c>
      <c r="CS43" s="641"/>
      <c r="CT43" s="641"/>
      <c r="CU43" s="641"/>
      <c r="CV43" s="641"/>
      <c r="CW43" s="641"/>
      <c r="CX43" s="641"/>
      <c r="CY43" s="642"/>
      <c r="CZ43" s="613">
        <v>0.2</v>
      </c>
      <c r="DA43" s="639"/>
      <c r="DB43" s="639"/>
      <c r="DC43" s="643"/>
      <c r="DD43" s="617">
        <v>14117</v>
      </c>
      <c r="DE43" s="641"/>
      <c r="DF43" s="641"/>
      <c r="DG43" s="641"/>
      <c r="DH43" s="641"/>
      <c r="DI43" s="641"/>
      <c r="DJ43" s="641"/>
      <c r="DK43" s="642"/>
      <c r="DL43" s="691"/>
      <c r="DM43" s="692"/>
      <c r="DN43" s="692"/>
      <c r="DO43" s="692"/>
      <c r="DP43" s="692"/>
      <c r="DQ43" s="692"/>
      <c r="DR43" s="692"/>
      <c r="DS43" s="692"/>
      <c r="DT43" s="692"/>
      <c r="DU43" s="692"/>
      <c r="DV43" s="693"/>
      <c r="DW43" s="682"/>
      <c r="DX43" s="683"/>
      <c r="DY43" s="683"/>
      <c r="DZ43" s="683"/>
      <c r="EA43" s="683"/>
      <c r="EB43" s="683"/>
      <c r="EC43" s="684"/>
    </row>
    <row r="44" spans="2:133" ht="11.25" customHeight="1" x14ac:dyDescent="0.2">
      <c r="B44" s="694" t="s">
        <v>345</v>
      </c>
      <c r="C44" s="694"/>
      <c r="D44" s="694"/>
      <c r="E44" s="694"/>
      <c r="F44" s="694"/>
      <c r="G44" s="694"/>
      <c r="H44" s="694"/>
      <c r="I44" s="694"/>
      <c r="J44" s="694"/>
      <c r="K44" s="694"/>
      <c r="L44" s="694"/>
      <c r="M44" s="694"/>
      <c r="N44" s="694"/>
      <c r="O44" s="694"/>
      <c r="P44" s="694"/>
      <c r="Q44" s="694"/>
      <c r="R44" s="694"/>
      <c r="S44" s="694"/>
      <c r="T44" s="694"/>
      <c r="U44" s="694"/>
      <c r="V44" s="694"/>
      <c r="W44" s="694"/>
      <c r="X44" s="694"/>
      <c r="Y44" s="694"/>
      <c r="Z44" s="694"/>
      <c r="AA44" s="694"/>
      <c r="AB44" s="694"/>
      <c r="AC44" s="694"/>
      <c r="AD44" s="694"/>
      <c r="AE44" s="694"/>
      <c r="AF44" s="694"/>
      <c r="AG44" s="694"/>
      <c r="AH44" s="694"/>
      <c r="AI44" s="694"/>
      <c r="AJ44" s="694"/>
      <c r="AK44" s="694"/>
      <c r="AL44" s="694"/>
      <c r="AM44" s="694"/>
      <c r="AN44" s="694"/>
      <c r="AO44" s="694"/>
      <c r="AP44" s="694"/>
      <c r="AQ44" s="694"/>
      <c r="AR44" s="694"/>
      <c r="AS44" s="694"/>
      <c r="AT44" s="694"/>
      <c r="AU44" s="694"/>
      <c r="AV44" s="694"/>
      <c r="AW44" s="694"/>
      <c r="AX44" s="694"/>
      <c r="AY44" s="694"/>
      <c r="AZ44" s="694"/>
      <c r="BA44" s="694"/>
      <c r="BB44" s="694"/>
      <c r="BC44" s="694"/>
      <c r="BD44" s="694"/>
      <c r="BE44" s="694"/>
      <c r="BF44" s="694"/>
      <c r="BG44" s="694"/>
      <c r="BH44" s="694"/>
      <c r="BI44" s="694"/>
      <c r="BJ44" s="694"/>
      <c r="BK44" s="694"/>
      <c r="BL44" s="694"/>
      <c r="BM44" s="694"/>
      <c r="BN44" s="694"/>
      <c r="BO44" s="694"/>
      <c r="BP44" s="694"/>
      <c r="BQ44" s="694"/>
      <c r="BR44" s="694"/>
      <c r="BS44" s="694"/>
      <c r="BT44" s="694"/>
      <c r="BU44" s="694"/>
      <c r="BV44" s="694"/>
      <c r="BW44" s="694"/>
      <c r="BX44" s="694"/>
      <c r="BY44" s="694"/>
      <c r="BZ44" s="694"/>
      <c r="CA44" s="694"/>
      <c r="CB44" s="694"/>
      <c r="CC44" s="695"/>
      <c r="CD44" s="644" t="s">
        <v>293</v>
      </c>
      <c r="CE44" s="645"/>
      <c r="CF44" s="605" t="s">
        <v>346</v>
      </c>
      <c r="CG44" s="606"/>
      <c r="CH44" s="606"/>
      <c r="CI44" s="606"/>
      <c r="CJ44" s="606"/>
      <c r="CK44" s="606"/>
      <c r="CL44" s="606"/>
      <c r="CM44" s="606"/>
      <c r="CN44" s="606"/>
      <c r="CO44" s="606"/>
      <c r="CP44" s="606"/>
      <c r="CQ44" s="607"/>
      <c r="CR44" s="608">
        <v>557060</v>
      </c>
      <c r="CS44" s="609"/>
      <c r="CT44" s="609"/>
      <c r="CU44" s="609"/>
      <c r="CV44" s="609"/>
      <c r="CW44" s="609"/>
      <c r="CX44" s="609"/>
      <c r="CY44" s="610"/>
      <c r="CZ44" s="613">
        <v>6.8</v>
      </c>
      <c r="DA44" s="614"/>
      <c r="DB44" s="614"/>
      <c r="DC44" s="620"/>
      <c r="DD44" s="617">
        <v>229008</v>
      </c>
      <c r="DE44" s="609"/>
      <c r="DF44" s="609"/>
      <c r="DG44" s="609"/>
      <c r="DH44" s="609"/>
      <c r="DI44" s="609"/>
      <c r="DJ44" s="609"/>
      <c r="DK44" s="610"/>
      <c r="DL44" s="691"/>
      <c r="DM44" s="692"/>
      <c r="DN44" s="692"/>
      <c r="DO44" s="692"/>
      <c r="DP44" s="692"/>
      <c r="DQ44" s="692"/>
      <c r="DR44" s="692"/>
      <c r="DS44" s="692"/>
      <c r="DT44" s="692"/>
      <c r="DU44" s="692"/>
      <c r="DV44" s="693"/>
      <c r="DW44" s="682"/>
      <c r="DX44" s="683"/>
      <c r="DY44" s="683"/>
      <c r="DZ44" s="683"/>
      <c r="EA44" s="683"/>
      <c r="EB44" s="683"/>
      <c r="EC44" s="684"/>
    </row>
    <row r="45" spans="2:133" ht="11.25" customHeight="1" x14ac:dyDescent="0.2">
      <c r="B45" s="694" t="s">
        <v>347</v>
      </c>
      <c r="C45" s="694"/>
      <c r="D45" s="694"/>
      <c r="E45" s="694"/>
      <c r="F45" s="694"/>
      <c r="G45" s="694"/>
      <c r="H45" s="694"/>
      <c r="I45" s="694"/>
      <c r="J45" s="694"/>
      <c r="K45" s="694"/>
      <c r="L45" s="694"/>
      <c r="M45" s="694"/>
      <c r="N45" s="694"/>
      <c r="O45" s="694"/>
      <c r="P45" s="694"/>
      <c r="Q45" s="694"/>
      <c r="R45" s="694"/>
      <c r="S45" s="694"/>
      <c r="T45" s="694"/>
      <c r="U45" s="694"/>
      <c r="V45" s="694"/>
      <c r="W45" s="694"/>
      <c r="X45" s="694"/>
      <c r="Y45" s="694"/>
      <c r="Z45" s="694"/>
      <c r="AA45" s="694"/>
      <c r="AB45" s="694"/>
      <c r="AC45" s="694"/>
      <c r="AD45" s="694"/>
      <c r="AE45" s="694"/>
      <c r="AF45" s="694"/>
      <c r="AG45" s="694"/>
      <c r="AH45" s="694"/>
      <c r="AI45" s="694"/>
      <c r="AJ45" s="694"/>
      <c r="AK45" s="694"/>
      <c r="AL45" s="694"/>
      <c r="AM45" s="694"/>
      <c r="AN45" s="694"/>
      <c r="AO45" s="694"/>
      <c r="AP45" s="694"/>
      <c r="AQ45" s="694"/>
      <c r="AR45" s="694"/>
      <c r="AS45" s="694"/>
      <c r="AT45" s="694"/>
      <c r="AU45" s="694"/>
      <c r="AV45" s="694"/>
      <c r="AW45" s="694"/>
      <c r="AX45" s="694"/>
      <c r="AY45" s="694"/>
      <c r="AZ45" s="694"/>
      <c r="BA45" s="694"/>
      <c r="BB45" s="694"/>
      <c r="BC45" s="694"/>
      <c r="BD45" s="694"/>
      <c r="BE45" s="694"/>
      <c r="BF45" s="694"/>
      <c r="BG45" s="694"/>
      <c r="BH45" s="694"/>
      <c r="BI45" s="694"/>
      <c r="BJ45" s="694"/>
      <c r="BK45" s="694"/>
      <c r="BL45" s="694"/>
      <c r="BM45" s="694"/>
      <c r="BN45" s="694"/>
      <c r="BO45" s="694"/>
      <c r="BP45" s="694"/>
      <c r="BQ45" s="694"/>
      <c r="BR45" s="694"/>
      <c r="BS45" s="694"/>
      <c r="BT45" s="694"/>
      <c r="BU45" s="694"/>
      <c r="BV45" s="694"/>
      <c r="BW45" s="694"/>
      <c r="BX45" s="694"/>
      <c r="BY45" s="694"/>
      <c r="BZ45" s="694"/>
      <c r="CA45" s="694"/>
      <c r="CB45" s="694"/>
      <c r="CC45" s="695"/>
      <c r="CD45" s="646"/>
      <c r="CE45" s="647"/>
      <c r="CF45" s="605" t="s">
        <v>348</v>
      </c>
      <c r="CG45" s="606"/>
      <c r="CH45" s="606"/>
      <c r="CI45" s="606"/>
      <c r="CJ45" s="606"/>
      <c r="CK45" s="606"/>
      <c r="CL45" s="606"/>
      <c r="CM45" s="606"/>
      <c r="CN45" s="606"/>
      <c r="CO45" s="606"/>
      <c r="CP45" s="606"/>
      <c r="CQ45" s="607"/>
      <c r="CR45" s="608">
        <v>224776</v>
      </c>
      <c r="CS45" s="641"/>
      <c r="CT45" s="641"/>
      <c r="CU45" s="641"/>
      <c r="CV45" s="641"/>
      <c r="CW45" s="641"/>
      <c r="CX45" s="641"/>
      <c r="CY45" s="642"/>
      <c r="CZ45" s="613">
        <v>2.7</v>
      </c>
      <c r="DA45" s="639"/>
      <c r="DB45" s="639"/>
      <c r="DC45" s="643"/>
      <c r="DD45" s="617">
        <v>79531</v>
      </c>
      <c r="DE45" s="641"/>
      <c r="DF45" s="641"/>
      <c r="DG45" s="641"/>
      <c r="DH45" s="641"/>
      <c r="DI45" s="641"/>
      <c r="DJ45" s="641"/>
      <c r="DK45" s="642"/>
      <c r="DL45" s="691"/>
      <c r="DM45" s="692"/>
      <c r="DN45" s="692"/>
      <c r="DO45" s="692"/>
      <c r="DP45" s="692"/>
      <c r="DQ45" s="692"/>
      <c r="DR45" s="692"/>
      <c r="DS45" s="692"/>
      <c r="DT45" s="692"/>
      <c r="DU45" s="692"/>
      <c r="DV45" s="693"/>
      <c r="DW45" s="682"/>
      <c r="DX45" s="683"/>
      <c r="DY45" s="683"/>
      <c r="DZ45" s="683"/>
      <c r="EA45" s="683"/>
      <c r="EB45" s="683"/>
      <c r="EC45" s="684"/>
    </row>
    <row r="46" spans="2:133" ht="11.25" customHeight="1" x14ac:dyDescent="0.2">
      <c r="B46" s="217"/>
      <c r="CD46" s="646"/>
      <c r="CE46" s="647"/>
      <c r="CF46" s="605" t="s">
        <v>349</v>
      </c>
      <c r="CG46" s="606"/>
      <c r="CH46" s="606"/>
      <c r="CI46" s="606"/>
      <c r="CJ46" s="606"/>
      <c r="CK46" s="606"/>
      <c r="CL46" s="606"/>
      <c r="CM46" s="606"/>
      <c r="CN46" s="606"/>
      <c r="CO46" s="606"/>
      <c r="CP46" s="606"/>
      <c r="CQ46" s="607"/>
      <c r="CR46" s="608">
        <v>317356</v>
      </c>
      <c r="CS46" s="609"/>
      <c r="CT46" s="609"/>
      <c r="CU46" s="609"/>
      <c r="CV46" s="609"/>
      <c r="CW46" s="609"/>
      <c r="CX46" s="609"/>
      <c r="CY46" s="610"/>
      <c r="CZ46" s="613">
        <v>3.9</v>
      </c>
      <c r="DA46" s="614"/>
      <c r="DB46" s="614"/>
      <c r="DC46" s="620"/>
      <c r="DD46" s="617">
        <v>134549</v>
      </c>
      <c r="DE46" s="609"/>
      <c r="DF46" s="609"/>
      <c r="DG46" s="609"/>
      <c r="DH46" s="609"/>
      <c r="DI46" s="609"/>
      <c r="DJ46" s="609"/>
      <c r="DK46" s="610"/>
      <c r="DL46" s="691"/>
      <c r="DM46" s="692"/>
      <c r="DN46" s="692"/>
      <c r="DO46" s="692"/>
      <c r="DP46" s="692"/>
      <c r="DQ46" s="692"/>
      <c r="DR46" s="692"/>
      <c r="DS46" s="692"/>
      <c r="DT46" s="692"/>
      <c r="DU46" s="692"/>
      <c r="DV46" s="693"/>
      <c r="DW46" s="682"/>
      <c r="DX46" s="683"/>
      <c r="DY46" s="683"/>
      <c r="DZ46" s="683"/>
      <c r="EA46" s="683"/>
      <c r="EB46" s="683"/>
      <c r="EC46" s="684"/>
    </row>
    <row r="47" spans="2:133" ht="11.25" customHeight="1" x14ac:dyDescent="0.2">
      <c r="B47" s="217"/>
      <c r="CD47" s="646"/>
      <c r="CE47" s="647"/>
      <c r="CF47" s="605" t="s">
        <v>350</v>
      </c>
      <c r="CG47" s="606"/>
      <c r="CH47" s="606"/>
      <c r="CI47" s="606"/>
      <c r="CJ47" s="606"/>
      <c r="CK47" s="606"/>
      <c r="CL47" s="606"/>
      <c r="CM47" s="606"/>
      <c r="CN47" s="606"/>
      <c r="CO47" s="606"/>
      <c r="CP47" s="606"/>
      <c r="CQ47" s="607"/>
      <c r="CR47" s="608">
        <v>48488</v>
      </c>
      <c r="CS47" s="641"/>
      <c r="CT47" s="641"/>
      <c r="CU47" s="641"/>
      <c r="CV47" s="641"/>
      <c r="CW47" s="641"/>
      <c r="CX47" s="641"/>
      <c r="CY47" s="642"/>
      <c r="CZ47" s="613">
        <v>0.6</v>
      </c>
      <c r="DA47" s="639"/>
      <c r="DB47" s="639"/>
      <c r="DC47" s="643"/>
      <c r="DD47" s="617">
        <v>48488</v>
      </c>
      <c r="DE47" s="641"/>
      <c r="DF47" s="641"/>
      <c r="DG47" s="641"/>
      <c r="DH47" s="641"/>
      <c r="DI47" s="641"/>
      <c r="DJ47" s="641"/>
      <c r="DK47" s="642"/>
      <c r="DL47" s="691"/>
      <c r="DM47" s="692"/>
      <c r="DN47" s="692"/>
      <c r="DO47" s="692"/>
      <c r="DP47" s="692"/>
      <c r="DQ47" s="692"/>
      <c r="DR47" s="692"/>
      <c r="DS47" s="692"/>
      <c r="DT47" s="692"/>
      <c r="DU47" s="692"/>
      <c r="DV47" s="693"/>
      <c r="DW47" s="682"/>
      <c r="DX47" s="683"/>
      <c r="DY47" s="683"/>
      <c r="DZ47" s="683"/>
      <c r="EA47" s="683"/>
      <c r="EB47" s="683"/>
      <c r="EC47" s="684"/>
    </row>
    <row r="48" spans="2:133" ht="10.8" x14ac:dyDescent="0.2">
      <c r="B48" s="217"/>
      <c r="CD48" s="648"/>
      <c r="CE48" s="649"/>
      <c r="CF48" s="605" t="s">
        <v>351</v>
      </c>
      <c r="CG48" s="606"/>
      <c r="CH48" s="606"/>
      <c r="CI48" s="606"/>
      <c r="CJ48" s="606"/>
      <c r="CK48" s="606"/>
      <c r="CL48" s="606"/>
      <c r="CM48" s="606"/>
      <c r="CN48" s="606"/>
      <c r="CO48" s="606"/>
      <c r="CP48" s="606"/>
      <c r="CQ48" s="607"/>
      <c r="CR48" s="608" t="s">
        <v>121</v>
      </c>
      <c r="CS48" s="609"/>
      <c r="CT48" s="609"/>
      <c r="CU48" s="609"/>
      <c r="CV48" s="609"/>
      <c r="CW48" s="609"/>
      <c r="CX48" s="609"/>
      <c r="CY48" s="610"/>
      <c r="CZ48" s="613" t="s">
        <v>121</v>
      </c>
      <c r="DA48" s="614"/>
      <c r="DB48" s="614"/>
      <c r="DC48" s="620"/>
      <c r="DD48" s="617" t="s">
        <v>121</v>
      </c>
      <c r="DE48" s="609"/>
      <c r="DF48" s="609"/>
      <c r="DG48" s="609"/>
      <c r="DH48" s="609"/>
      <c r="DI48" s="609"/>
      <c r="DJ48" s="609"/>
      <c r="DK48" s="610"/>
      <c r="DL48" s="691"/>
      <c r="DM48" s="692"/>
      <c r="DN48" s="692"/>
      <c r="DO48" s="692"/>
      <c r="DP48" s="692"/>
      <c r="DQ48" s="692"/>
      <c r="DR48" s="692"/>
      <c r="DS48" s="692"/>
      <c r="DT48" s="692"/>
      <c r="DU48" s="692"/>
      <c r="DV48" s="693"/>
      <c r="DW48" s="682"/>
      <c r="DX48" s="683"/>
      <c r="DY48" s="683"/>
      <c r="DZ48" s="683"/>
      <c r="EA48" s="683"/>
      <c r="EB48" s="683"/>
      <c r="EC48" s="684"/>
    </row>
    <row r="49" spans="2:133" ht="11.25" customHeight="1" x14ac:dyDescent="0.2">
      <c r="B49" s="217"/>
      <c r="CD49" s="629" t="s">
        <v>352</v>
      </c>
      <c r="CE49" s="630"/>
      <c r="CF49" s="630"/>
      <c r="CG49" s="630"/>
      <c r="CH49" s="630"/>
      <c r="CI49" s="630"/>
      <c r="CJ49" s="630"/>
      <c r="CK49" s="630"/>
      <c r="CL49" s="630"/>
      <c r="CM49" s="630"/>
      <c r="CN49" s="630"/>
      <c r="CO49" s="630"/>
      <c r="CP49" s="630"/>
      <c r="CQ49" s="631"/>
      <c r="CR49" s="680">
        <v>8236308</v>
      </c>
      <c r="CS49" s="667"/>
      <c r="CT49" s="667"/>
      <c r="CU49" s="667"/>
      <c r="CV49" s="667"/>
      <c r="CW49" s="667"/>
      <c r="CX49" s="667"/>
      <c r="CY49" s="696"/>
      <c r="CZ49" s="688">
        <v>100</v>
      </c>
      <c r="DA49" s="697"/>
      <c r="DB49" s="697"/>
      <c r="DC49" s="698"/>
      <c r="DD49" s="699">
        <v>6133497</v>
      </c>
      <c r="DE49" s="667"/>
      <c r="DF49" s="667"/>
      <c r="DG49" s="667"/>
      <c r="DH49" s="667"/>
      <c r="DI49" s="667"/>
      <c r="DJ49" s="667"/>
      <c r="DK49" s="696"/>
      <c r="DL49" s="700"/>
      <c r="DM49" s="701"/>
      <c r="DN49" s="701"/>
      <c r="DO49" s="701"/>
      <c r="DP49" s="701"/>
      <c r="DQ49" s="701"/>
      <c r="DR49" s="701"/>
      <c r="DS49" s="701"/>
      <c r="DT49" s="701"/>
      <c r="DU49" s="701"/>
      <c r="DV49" s="702"/>
      <c r="DW49" s="703"/>
      <c r="DX49" s="704"/>
      <c r="DY49" s="704"/>
      <c r="DZ49" s="704"/>
      <c r="EA49" s="704"/>
      <c r="EB49" s="704"/>
      <c r="EC49" s="705"/>
    </row>
  </sheetData>
  <sheetProtection algorithmName="SHA-512" hashValue="BCp4oPz0iA7HhER5q5zxdI8tcUouS5ZybECE7DJQo56wjyR/Rali83csRATiy4Qiz9dVXKoXoRvsrX7VncHKrA==" saltValue="oacb/hirmhl4WgtcBv9a9w=="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DW32:EC32"/>
    <mergeCell ref="BR30:CB30"/>
    <mergeCell ref="CF30:CQ30"/>
    <mergeCell ref="CR30:CY30"/>
    <mergeCell ref="CZ30:DC30"/>
    <mergeCell ref="DD30:DK30"/>
    <mergeCell ref="DL30:DV30"/>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S28:CB28"/>
    <mergeCell ref="CD28:CQ28"/>
    <mergeCell ref="CR28:CY28"/>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2" zeroHeight="1" x14ac:dyDescent="0.2"/>
  <cols>
    <col min="1" max="130" width="2.77734375" style="223" customWidth="1"/>
    <col min="131" max="131" width="1.6640625" style="223" customWidth="1"/>
    <col min="132" max="16384" width="9" style="223" hidden="1"/>
  </cols>
  <sheetData>
    <row r="1" spans="1:131" ht="11.25" customHeight="1" thickBot="1" x14ac:dyDescent="0.25">
      <c r="A1" s="219"/>
      <c r="B1" s="219"/>
      <c r="C1" s="219"/>
      <c r="D1" s="219"/>
      <c r="E1" s="219"/>
      <c r="F1" s="219"/>
      <c r="G1" s="219"/>
      <c r="H1" s="219"/>
      <c r="I1" s="219"/>
      <c r="J1" s="219"/>
      <c r="K1" s="219"/>
      <c r="L1" s="219"/>
      <c r="M1" s="219"/>
      <c r="N1" s="220"/>
      <c r="O1" s="220"/>
      <c r="P1" s="220"/>
      <c r="Q1" s="220"/>
      <c r="R1" s="220"/>
      <c r="S1" s="220"/>
      <c r="T1" s="220"/>
      <c r="U1" s="220"/>
      <c r="V1" s="220"/>
      <c r="W1" s="220"/>
      <c r="X1" s="220"/>
      <c r="Y1" s="220"/>
      <c r="Z1" s="220"/>
      <c r="AA1" s="220"/>
      <c r="AB1" s="220"/>
      <c r="AC1" s="220"/>
      <c r="AD1" s="220"/>
      <c r="AE1" s="220"/>
      <c r="AF1" s="220"/>
      <c r="AG1" s="220"/>
      <c r="AH1" s="220"/>
      <c r="AI1" s="220"/>
      <c r="AJ1" s="220"/>
      <c r="AK1" s="220"/>
      <c r="AL1" s="220"/>
      <c r="AM1" s="220"/>
      <c r="AN1" s="220"/>
      <c r="AO1" s="220"/>
      <c r="AP1" s="220"/>
      <c r="AQ1" s="220"/>
      <c r="AR1" s="220"/>
      <c r="AS1" s="220"/>
      <c r="AT1" s="220"/>
      <c r="AU1" s="220"/>
      <c r="AV1" s="220"/>
      <c r="AW1" s="220"/>
      <c r="AX1" s="220"/>
      <c r="AY1" s="220"/>
      <c r="AZ1" s="220"/>
      <c r="BA1" s="220"/>
      <c r="BB1" s="220"/>
      <c r="BC1" s="220"/>
      <c r="BD1" s="220"/>
      <c r="BE1" s="220"/>
      <c r="BF1" s="220"/>
      <c r="BG1" s="220"/>
      <c r="BH1" s="220"/>
      <c r="BI1" s="220"/>
      <c r="BJ1" s="220"/>
      <c r="BK1" s="220"/>
      <c r="BL1" s="220"/>
      <c r="BM1" s="220"/>
      <c r="BN1" s="220"/>
      <c r="BO1" s="220"/>
      <c r="BP1" s="220"/>
      <c r="BQ1" s="220"/>
      <c r="BR1" s="220"/>
      <c r="BS1" s="220"/>
      <c r="BT1" s="220"/>
      <c r="BU1" s="220"/>
      <c r="BV1" s="220"/>
      <c r="BW1" s="220"/>
      <c r="BX1" s="220"/>
      <c r="BY1" s="220"/>
      <c r="BZ1" s="220"/>
      <c r="CA1" s="220"/>
      <c r="CB1" s="220"/>
      <c r="CC1" s="220"/>
      <c r="CD1" s="220"/>
      <c r="CE1" s="220"/>
      <c r="CF1" s="220"/>
      <c r="CG1" s="220"/>
      <c r="CH1" s="220"/>
      <c r="CI1" s="220"/>
      <c r="CJ1" s="220"/>
      <c r="CK1" s="220"/>
      <c r="CL1" s="220"/>
      <c r="CM1" s="220"/>
      <c r="CN1" s="220"/>
      <c r="CO1" s="220"/>
      <c r="CP1" s="220"/>
      <c r="CQ1" s="220"/>
      <c r="CR1" s="220"/>
      <c r="CS1" s="220"/>
      <c r="CT1" s="220"/>
      <c r="CU1" s="220"/>
      <c r="CV1" s="220"/>
      <c r="CW1" s="220"/>
      <c r="CX1" s="220"/>
      <c r="CY1" s="220"/>
      <c r="CZ1" s="220"/>
      <c r="DA1" s="220"/>
      <c r="DB1" s="220"/>
      <c r="DC1" s="220"/>
      <c r="DD1" s="220"/>
      <c r="DE1" s="220"/>
      <c r="DF1" s="220"/>
      <c r="DG1" s="220"/>
      <c r="DH1" s="220"/>
      <c r="DI1" s="220"/>
      <c r="DJ1" s="220"/>
      <c r="DK1" s="220"/>
      <c r="DL1" s="220"/>
      <c r="DM1" s="220"/>
      <c r="DN1" s="220"/>
      <c r="DO1" s="220"/>
      <c r="DP1" s="220"/>
      <c r="DQ1" s="221"/>
      <c r="DR1" s="221"/>
      <c r="DS1" s="221"/>
      <c r="DT1" s="221"/>
      <c r="DU1" s="221"/>
      <c r="DV1" s="221"/>
      <c r="DW1" s="221"/>
      <c r="DX1" s="221"/>
      <c r="DY1" s="221"/>
      <c r="DZ1" s="221"/>
      <c r="EA1" s="222"/>
    </row>
    <row r="2" spans="1:131" ht="26.25" customHeight="1" thickBot="1" x14ac:dyDescent="0.25">
      <c r="A2" s="706" t="s">
        <v>353</v>
      </c>
      <c r="B2" s="706"/>
      <c r="C2" s="706"/>
      <c r="D2" s="706"/>
      <c r="E2" s="706"/>
      <c r="F2" s="706"/>
      <c r="G2" s="706"/>
      <c r="H2" s="706"/>
      <c r="I2" s="706"/>
      <c r="J2" s="706"/>
      <c r="K2" s="706"/>
      <c r="L2" s="706"/>
      <c r="M2" s="706"/>
      <c r="N2" s="706"/>
      <c r="O2" s="706"/>
      <c r="P2" s="706"/>
      <c r="Q2" s="706"/>
      <c r="R2" s="706"/>
      <c r="S2" s="706"/>
      <c r="T2" s="706"/>
      <c r="U2" s="706"/>
      <c r="V2" s="706"/>
      <c r="W2" s="706"/>
      <c r="X2" s="706"/>
      <c r="Y2" s="706"/>
      <c r="Z2" s="706"/>
      <c r="AA2" s="706"/>
      <c r="AB2" s="706"/>
      <c r="AC2" s="706"/>
      <c r="AD2" s="706"/>
      <c r="AE2" s="706"/>
      <c r="AF2" s="706"/>
      <c r="AG2" s="706"/>
      <c r="AH2" s="706"/>
      <c r="AI2" s="706"/>
      <c r="AJ2" s="706"/>
      <c r="AK2" s="706"/>
      <c r="AL2" s="706"/>
      <c r="AM2" s="706"/>
      <c r="AN2" s="706"/>
      <c r="AO2" s="706"/>
      <c r="AP2" s="706"/>
      <c r="AQ2" s="706"/>
      <c r="AR2" s="706"/>
      <c r="AS2" s="706"/>
      <c r="AT2" s="706"/>
      <c r="AU2" s="706"/>
      <c r="AV2" s="706"/>
      <c r="AW2" s="706"/>
      <c r="AX2" s="706"/>
      <c r="AY2" s="706"/>
      <c r="AZ2" s="706"/>
      <c r="BA2" s="706"/>
      <c r="BB2" s="706"/>
      <c r="BC2" s="706"/>
      <c r="BD2" s="706"/>
      <c r="BE2" s="706"/>
      <c r="BF2" s="706"/>
      <c r="BG2" s="706"/>
      <c r="BH2" s="706"/>
      <c r="BI2" s="706"/>
      <c r="BJ2" s="220"/>
      <c r="BK2" s="220"/>
      <c r="BL2" s="220"/>
      <c r="BM2" s="220"/>
      <c r="BN2" s="220"/>
      <c r="BO2" s="220"/>
      <c r="BP2" s="220"/>
      <c r="BQ2" s="220"/>
      <c r="BR2" s="220"/>
      <c r="BS2" s="220"/>
      <c r="BT2" s="220"/>
      <c r="BU2" s="220"/>
      <c r="BV2" s="220"/>
      <c r="BW2" s="220"/>
      <c r="BX2" s="220"/>
      <c r="BY2" s="220"/>
      <c r="BZ2" s="220"/>
      <c r="CA2" s="220"/>
      <c r="CB2" s="220"/>
      <c r="CC2" s="220"/>
      <c r="CD2" s="220"/>
      <c r="CE2" s="220"/>
      <c r="CF2" s="220"/>
      <c r="CG2" s="220"/>
      <c r="CH2" s="220"/>
      <c r="CI2" s="220"/>
      <c r="CJ2" s="220"/>
      <c r="CK2" s="220"/>
      <c r="CL2" s="220"/>
      <c r="CM2" s="220"/>
      <c r="CN2" s="220"/>
      <c r="CO2" s="220"/>
      <c r="CP2" s="220"/>
      <c r="CQ2" s="220"/>
      <c r="CR2" s="220"/>
      <c r="CS2" s="220"/>
      <c r="CT2" s="220"/>
      <c r="CU2" s="220"/>
      <c r="CV2" s="220"/>
      <c r="CW2" s="220"/>
      <c r="CX2" s="220"/>
      <c r="CY2" s="220"/>
      <c r="CZ2" s="220"/>
      <c r="DA2" s="220"/>
      <c r="DB2" s="220"/>
      <c r="DC2" s="220"/>
      <c r="DD2" s="220"/>
      <c r="DE2" s="220"/>
      <c r="DF2" s="220"/>
      <c r="DG2" s="220"/>
      <c r="DH2" s="220"/>
      <c r="DI2" s="220"/>
      <c r="DJ2" s="707" t="s">
        <v>354</v>
      </c>
      <c r="DK2" s="708"/>
      <c r="DL2" s="708"/>
      <c r="DM2" s="708"/>
      <c r="DN2" s="708"/>
      <c r="DO2" s="709"/>
      <c r="DP2" s="220"/>
      <c r="DQ2" s="707" t="s">
        <v>355</v>
      </c>
      <c r="DR2" s="708"/>
      <c r="DS2" s="708"/>
      <c r="DT2" s="708"/>
      <c r="DU2" s="708"/>
      <c r="DV2" s="708"/>
      <c r="DW2" s="708"/>
      <c r="DX2" s="708"/>
      <c r="DY2" s="708"/>
      <c r="DZ2" s="709"/>
      <c r="EA2" s="222"/>
    </row>
    <row r="3" spans="1:131" ht="11.25" customHeight="1" x14ac:dyDescent="0.2">
      <c r="A3" s="220"/>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220"/>
      <c r="BH3" s="220"/>
      <c r="BI3" s="220"/>
      <c r="BJ3" s="220"/>
      <c r="BK3" s="220"/>
      <c r="BL3" s="220"/>
      <c r="BM3" s="220"/>
      <c r="BN3" s="220"/>
      <c r="BO3" s="220"/>
      <c r="BP3" s="220"/>
      <c r="BQ3" s="220"/>
      <c r="BR3" s="220"/>
      <c r="BS3" s="220"/>
      <c r="BT3" s="220"/>
      <c r="BU3" s="220"/>
      <c r="BV3" s="220"/>
      <c r="BW3" s="220"/>
      <c r="BX3" s="220"/>
      <c r="BY3" s="220"/>
      <c r="BZ3" s="220"/>
      <c r="CA3" s="220"/>
      <c r="CB3" s="220"/>
      <c r="CC3" s="220"/>
      <c r="CD3" s="220"/>
      <c r="CE3" s="220"/>
      <c r="CF3" s="220"/>
      <c r="CG3" s="220"/>
      <c r="CH3" s="220"/>
      <c r="CI3" s="220"/>
      <c r="CJ3" s="220"/>
      <c r="CK3" s="220"/>
      <c r="CL3" s="220"/>
      <c r="CM3" s="220"/>
      <c r="CN3" s="220"/>
      <c r="CO3" s="220"/>
      <c r="CP3" s="220"/>
      <c r="CQ3" s="220"/>
      <c r="CR3" s="220"/>
      <c r="CS3" s="220"/>
      <c r="CT3" s="220"/>
      <c r="CU3" s="220"/>
      <c r="CV3" s="220"/>
      <c r="CW3" s="220"/>
      <c r="CX3" s="220"/>
      <c r="CY3" s="220"/>
      <c r="CZ3" s="220"/>
      <c r="DA3" s="220"/>
      <c r="DB3" s="220"/>
      <c r="DC3" s="220"/>
      <c r="DD3" s="220"/>
      <c r="DE3" s="220"/>
      <c r="DF3" s="220"/>
      <c r="DG3" s="220"/>
      <c r="DH3" s="220"/>
      <c r="DI3" s="220"/>
      <c r="DJ3" s="220"/>
      <c r="DK3" s="220"/>
      <c r="DL3" s="220"/>
      <c r="DM3" s="220"/>
      <c r="DN3" s="220"/>
      <c r="DO3" s="220"/>
      <c r="DP3" s="220"/>
      <c r="DQ3" s="220"/>
      <c r="DR3" s="220"/>
      <c r="DS3" s="220"/>
      <c r="DT3" s="220"/>
      <c r="DU3" s="220"/>
      <c r="DV3" s="220"/>
      <c r="DW3" s="220"/>
      <c r="DX3" s="220"/>
      <c r="DY3" s="220"/>
      <c r="DZ3" s="220"/>
      <c r="EA3" s="222"/>
    </row>
    <row r="4" spans="1:131" s="227" customFormat="1" ht="26.25" customHeight="1" thickBot="1" x14ac:dyDescent="0.25">
      <c r="A4" s="710" t="s">
        <v>356</v>
      </c>
      <c r="B4" s="710"/>
      <c r="C4" s="710"/>
      <c r="D4" s="710"/>
      <c r="E4" s="710"/>
      <c r="F4" s="710"/>
      <c r="G4" s="710"/>
      <c r="H4" s="710"/>
      <c r="I4" s="710"/>
      <c r="J4" s="710"/>
      <c r="K4" s="710"/>
      <c r="L4" s="710"/>
      <c r="M4" s="710"/>
      <c r="N4" s="710"/>
      <c r="O4" s="710"/>
      <c r="P4" s="710"/>
      <c r="Q4" s="710"/>
      <c r="R4" s="710"/>
      <c r="S4" s="710"/>
      <c r="T4" s="710"/>
      <c r="U4" s="710"/>
      <c r="V4" s="710"/>
      <c r="W4" s="710"/>
      <c r="X4" s="710"/>
      <c r="Y4" s="710"/>
      <c r="Z4" s="710"/>
      <c r="AA4" s="710"/>
      <c r="AB4" s="710"/>
      <c r="AC4" s="710"/>
      <c r="AD4" s="710"/>
      <c r="AE4" s="710"/>
      <c r="AF4" s="710"/>
      <c r="AG4" s="710"/>
      <c r="AH4" s="710"/>
      <c r="AI4" s="710"/>
      <c r="AJ4" s="710"/>
      <c r="AK4" s="710"/>
      <c r="AL4" s="710"/>
      <c r="AM4" s="710"/>
      <c r="AN4" s="710"/>
      <c r="AO4" s="710"/>
      <c r="AP4" s="710"/>
      <c r="AQ4" s="710"/>
      <c r="AR4" s="710"/>
      <c r="AS4" s="710"/>
      <c r="AT4" s="710"/>
      <c r="AU4" s="710"/>
      <c r="AV4" s="710"/>
      <c r="AW4" s="710"/>
      <c r="AX4" s="710"/>
      <c r="AY4" s="710"/>
      <c r="AZ4" s="224"/>
      <c r="BA4" s="224"/>
      <c r="BB4" s="224"/>
      <c r="BC4" s="224"/>
      <c r="BD4" s="224"/>
      <c r="BE4" s="225"/>
      <c r="BF4" s="225"/>
      <c r="BG4" s="225"/>
      <c r="BH4" s="225"/>
      <c r="BI4" s="225"/>
      <c r="BJ4" s="225"/>
      <c r="BK4" s="225"/>
      <c r="BL4" s="225"/>
      <c r="BM4" s="225"/>
      <c r="BN4" s="225"/>
      <c r="BO4" s="225"/>
      <c r="BP4" s="225"/>
      <c r="BQ4" s="711" t="s">
        <v>357</v>
      </c>
      <c r="BR4" s="711"/>
      <c r="BS4" s="711"/>
      <c r="BT4" s="711"/>
      <c r="BU4" s="711"/>
      <c r="BV4" s="711"/>
      <c r="BW4" s="711"/>
      <c r="BX4" s="711"/>
      <c r="BY4" s="711"/>
      <c r="BZ4" s="711"/>
      <c r="CA4" s="711"/>
      <c r="CB4" s="711"/>
      <c r="CC4" s="711"/>
      <c r="CD4" s="711"/>
      <c r="CE4" s="711"/>
      <c r="CF4" s="711"/>
      <c r="CG4" s="711"/>
      <c r="CH4" s="711"/>
      <c r="CI4" s="711"/>
      <c r="CJ4" s="711"/>
      <c r="CK4" s="711"/>
      <c r="CL4" s="711"/>
      <c r="CM4" s="711"/>
      <c r="CN4" s="711"/>
      <c r="CO4" s="711"/>
      <c r="CP4" s="711"/>
      <c r="CQ4" s="711"/>
      <c r="CR4" s="711"/>
      <c r="CS4" s="711"/>
      <c r="CT4" s="711"/>
      <c r="CU4" s="711"/>
      <c r="CV4" s="711"/>
      <c r="CW4" s="711"/>
      <c r="CX4" s="711"/>
      <c r="CY4" s="711"/>
      <c r="CZ4" s="711"/>
      <c r="DA4" s="711"/>
      <c r="DB4" s="711"/>
      <c r="DC4" s="711"/>
      <c r="DD4" s="711"/>
      <c r="DE4" s="711"/>
      <c r="DF4" s="711"/>
      <c r="DG4" s="711"/>
      <c r="DH4" s="711"/>
      <c r="DI4" s="711"/>
      <c r="DJ4" s="711"/>
      <c r="DK4" s="711"/>
      <c r="DL4" s="711"/>
      <c r="DM4" s="711"/>
      <c r="DN4" s="711"/>
      <c r="DO4" s="711"/>
      <c r="DP4" s="711"/>
      <c r="DQ4" s="711"/>
      <c r="DR4" s="711"/>
      <c r="DS4" s="711"/>
      <c r="DT4" s="711"/>
      <c r="DU4" s="711"/>
      <c r="DV4" s="711"/>
      <c r="DW4" s="711"/>
      <c r="DX4" s="711"/>
      <c r="DY4" s="711"/>
      <c r="DZ4" s="711"/>
      <c r="EA4" s="226"/>
    </row>
    <row r="5" spans="1:131" s="227" customFormat="1" ht="26.25" customHeight="1" x14ac:dyDescent="0.2">
      <c r="A5" s="712" t="s">
        <v>358</v>
      </c>
      <c r="B5" s="713"/>
      <c r="C5" s="713"/>
      <c r="D5" s="713"/>
      <c r="E5" s="713"/>
      <c r="F5" s="713"/>
      <c r="G5" s="713"/>
      <c r="H5" s="713"/>
      <c r="I5" s="713"/>
      <c r="J5" s="713"/>
      <c r="K5" s="713"/>
      <c r="L5" s="713"/>
      <c r="M5" s="713"/>
      <c r="N5" s="713"/>
      <c r="O5" s="713"/>
      <c r="P5" s="714"/>
      <c r="Q5" s="718" t="s">
        <v>359</v>
      </c>
      <c r="R5" s="719"/>
      <c r="S5" s="719"/>
      <c r="T5" s="719"/>
      <c r="U5" s="720"/>
      <c r="V5" s="718" t="s">
        <v>360</v>
      </c>
      <c r="W5" s="719"/>
      <c r="X5" s="719"/>
      <c r="Y5" s="719"/>
      <c r="Z5" s="720"/>
      <c r="AA5" s="718" t="s">
        <v>361</v>
      </c>
      <c r="AB5" s="719"/>
      <c r="AC5" s="719"/>
      <c r="AD5" s="719"/>
      <c r="AE5" s="719"/>
      <c r="AF5" s="724" t="s">
        <v>362</v>
      </c>
      <c r="AG5" s="719"/>
      <c r="AH5" s="719"/>
      <c r="AI5" s="719"/>
      <c r="AJ5" s="725"/>
      <c r="AK5" s="719" t="s">
        <v>363</v>
      </c>
      <c r="AL5" s="719"/>
      <c r="AM5" s="719"/>
      <c r="AN5" s="719"/>
      <c r="AO5" s="720"/>
      <c r="AP5" s="718" t="s">
        <v>364</v>
      </c>
      <c r="AQ5" s="719"/>
      <c r="AR5" s="719"/>
      <c r="AS5" s="719"/>
      <c r="AT5" s="720"/>
      <c r="AU5" s="718" t="s">
        <v>365</v>
      </c>
      <c r="AV5" s="719"/>
      <c r="AW5" s="719"/>
      <c r="AX5" s="719"/>
      <c r="AY5" s="725"/>
      <c r="AZ5" s="224"/>
      <c r="BA5" s="224"/>
      <c r="BB5" s="224"/>
      <c r="BC5" s="224"/>
      <c r="BD5" s="224"/>
      <c r="BE5" s="225"/>
      <c r="BF5" s="225"/>
      <c r="BG5" s="225"/>
      <c r="BH5" s="225"/>
      <c r="BI5" s="225"/>
      <c r="BJ5" s="225"/>
      <c r="BK5" s="225"/>
      <c r="BL5" s="225"/>
      <c r="BM5" s="225"/>
      <c r="BN5" s="225"/>
      <c r="BO5" s="225"/>
      <c r="BP5" s="225"/>
      <c r="BQ5" s="712" t="s">
        <v>366</v>
      </c>
      <c r="BR5" s="713"/>
      <c r="BS5" s="713"/>
      <c r="BT5" s="713"/>
      <c r="BU5" s="713"/>
      <c r="BV5" s="713"/>
      <c r="BW5" s="713"/>
      <c r="BX5" s="713"/>
      <c r="BY5" s="713"/>
      <c r="BZ5" s="713"/>
      <c r="CA5" s="713"/>
      <c r="CB5" s="713"/>
      <c r="CC5" s="713"/>
      <c r="CD5" s="713"/>
      <c r="CE5" s="713"/>
      <c r="CF5" s="713"/>
      <c r="CG5" s="714"/>
      <c r="CH5" s="718" t="s">
        <v>367</v>
      </c>
      <c r="CI5" s="719"/>
      <c r="CJ5" s="719"/>
      <c r="CK5" s="719"/>
      <c r="CL5" s="720"/>
      <c r="CM5" s="718" t="s">
        <v>368</v>
      </c>
      <c r="CN5" s="719"/>
      <c r="CO5" s="719"/>
      <c r="CP5" s="719"/>
      <c r="CQ5" s="720"/>
      <c r="CR5" s="718" t="s">
        <v>369</v>
      </c>
      <c r="CS5" s="719"/>
      <c r="CT5" s="719"/>
      <c r="CU5" s="719"/>
      <c r="CV5" s="720"/>
      <c r="CW5" s="718" t="s">
        <v>370</v>
      </c>
      <c r="CX5" s="719"/>
      <c r="CY5" s="719"/>
      <c r="CZ5" s="719"/>
      <c r="DA5" s="720"/>
      <c r="DB5" s="718" t="s">
        <v>371</v>
      </c>
      <c r="DC5" s="719"/>
      <c r="DD5" s="719"/>
      <c r="DE5" s="719"/>
      <c r="DF5" s="720"/>
      <c r="DG5" s="748" t="s">
        <v>372</v>
      </c>
      <c r="DH5" s="749"/>
      <c r="DI5" s="749"/>
      <c r="DJ5" s="749"/>
      <c r="DK5" s="750"/>
      <c r="DL5" s="748" t="s">
        <v>373</v>
      </c>
      <c r="DM5" s="749"/>
      <c r="DN5" s="749"/>
      <c r="DO5" s="749"/>
      <c r="DP5" s="750"/>
      <c r="DQ5" s="718" t="s">
        <v>374</v>
      </c>
      <c r="DR5" s="719"/>
      <c r="DS5" s="719"/>
      <c r="DT5" s="719"/>
      <c r="DU5" s="720"/>
      <c r="DV5" s="718" t="s">
        <v>365</v>
      </c>
      <c r="DW5" s="719"/>
      <c r="DX5" s="719"/>
      <c r="DY5" s="719"/>
      <c r="DZ5" s="725"/>
      <c r="EA5" s="226"/>
    </row>
    <row r="6" spans="1:131" s="227" customFormat="1" ht="26.25" customHeight="1" thickBot="1" x14ac:dyDescent="0.25">
      <c r="A6" s="715"/>
      <c r="B6" s="716"/>
      <c r="C6" s="716"/>
      <c r="D6" s="716"/>
      <c r="E6" s="716"/>
      <c r="F6" s="716"/>
      <c r="G6" s="716"/>
      <c r="H6" s="716"/>
      <c r="I6" s="716"/>
      <c r="J6" s="716"/>
      <c r="K6" s="716"/>
      <c r="L6" s="716"/>
      <c r="M6" s="716"/>
      <c r="N6" s="716"/>
      <c r="O6" s="716"/>
      <c r="P6" s="717"/>
      <c r="Q6" s="721"/>
      <c r="R6" s="722"/>
      <c r="S6" s="722"/>
      <c r="T6" s="722"/>
      <c r="U6" s="723"/>
      <c r="V6" s="721"/>
      <c r="W6" s="722"/>
      <c r="X6" s="722"/>
      <c r="Y6" s="722"/>
      <c r="Z6" s="723"/>
      <c r="AA6" s="721"/>
      <c r="AB6" s="722"/>
      <c r="AC6" s="722"/>
      <c r="AD6" s="722"/>
      <c r="AE6" s="722"/>
      <c r="AF6" s="726"/>
      <c r="AG6" s="722"/>
      <c r="AH6" s="722"/>
      <c r="AI6" s="722"/>
      <c r="AJ6" s="727"/>
      <c r="AK6" s="722"/>
      <c r="AL6" s="722"/>
      <c r="AM6" s="722"/>
      <c r="AN6" s="722"/>
      <c r="AO6" s="723"/>
      <c r="AP6" s="721"/>
      <c r="AQ6" s="722"/>
      <c r="AR6" s="722"/>
      <c r="AS6" s="722"/>
      <c r="AT6" s="723"/>
      <c r="AU6" s="721"/>
      <c r="AV6" s="722"/>
      <c r="AW6" s="722"/>
      <c r="AX6" s="722"/>
      <c r="AY6" s="727"/>
      <c r="AZ6" s="224"/>
      <c r="BA6" s="224"/>
      <c r="BB6" s="224"/>
      <c r="BC6" s="224"/>
      <c r="BD6" s="224"/>
      <c r="BE6" s="225"/>
      <c r="BF6" s="225"/>
      <c r="BG6" s="225"/>
      <c r="BH6" s="225"/>
      <c r="BI6" s="225"/>
      <c r="BJ6" s="225"/>
      <c r="BK6" s="225"/>
      <c r="BL6" s="225"/>
      <c r="BM6" s="225"/>
      <c r="BN6" s="225"/>
      <c r="BO6" s="225"/>
      <c r="BP6" s="225"/>
      <c r="BQ6" s="715"/>
      <c r="BR6" s="716"/>
      <c r="BS6" s="716"/>
      <c r="BT6" s="716"/>
      <c r="BU6" s="716"/>
      <c r="BV6" s="716"/>
      <c r="BW6" s="716"/>
      <c r="BX6" s="716"/>
      <c r="BY6" s="716"/>
      <c r="BZ6" s="716"/>
      <c r="CA6" s="716"/>
      <c r="CB6" s="716"/>
      <c r="CC6" s="716"/>
      <c r="CD6" s="716"/>
      <c r="CE6" s="716"/>
      <c r="CF6" s="716"/>
      <c r="CG6" s="717"/>
      <c r="CH6" s="721"/>
      <c r="CI6" s="722"/>
      <c r="CJ6" s="722"/>
      <c r="CK6" s="722"/>
      <c r="CL6" s="723"/>
      <c r="CM6" s="721"/>
      <c r="CN6" s="722"/>
      <c r="CO6" s="722"/>
      <c r="CP6" s="722"/>
      <c r="CQ6" s="723"/>
      <c r="CR6" s="721"/>
      <c r="CS6" s="722"/>
      <c r="CT6" s="722"/>
      <c r="CU6" s="722"/>
      <c r="CV6" s="723"/>
      <c r="CW6" s="721"/>
      <c r="CX6" s="722"/>
      <c r="CY6" s="722"/>
      <c r="CZ6" s="722"/>
      <c r="DA6" s="723"/>
      <c r="DB6" s="721"/>
      <c r="DC6" s="722"/>
      <c r="DD6" s="722"/>
      <c r="DE6" s="722"/>
      <c r="DF6" s="723"/>
      <c r="DG6" s="751"/>
      <c r="DH6" s="752"/>
      <c r="DI6" s="752"/>
      <c r="DJ6" s="752"/>
      <c r="DK6" s="753"/>
      <c r="DL6" s="751"/>
      <c r="DM6" s="752"/>
      <c r="DN6" s="752"/>
      <c r="DO6" s="752"/>
      <c r="DP6" s="753"/>
      <c r="DQ6" s="721"/>
      <c r="DR6" s="722"/>
      <c r="DS6" s="722"/>
      <c r="DT6" s="722"/>
      <c r="DU6" s="723"/>
      <c r="DV6" s="721"/>
      <c r="DW6" s="722"/>
      <c r="DX6" s="722"/>
      <c r="DY6" s="722"/>
      <c r="DZ6" s="727"/>
      <c r="EA6" s="226"/>
    </row>
    <row r="7" spans="1:131" s="227" customFormat="1" ht="26.25" customHeight="1" thickTop="1" x14ac:dyDescent="0.2">
      <c r="A7" s="228">
        <v>1</v>
      </c>
      <c r="B7" s="734" t="s">
        <v>375</v>
      </c>
      <c r="C7" s="735"/>
      <c r="D7" s="735"/>
      <c r="E7" s="735"/>
      <c r="F7" s="735"/>
      <c r="G7" s="735"/>
      <c r="H7" s="735"/>
      <c r="I7" s="735"/>
      <c r="J7" s="735"/>
      <c r="K7" s="735"/>
      <c r="L7" s="735"/>
      <c r="M7" s="735"/>
      <c r="N7" s="735"/>
      <c r="O7" s="735"/>
      <c r="P7" s="736"/>
      <c r="Q7" s="737">
        <v>8712</v>
      </c>
      <c r="R7" s="738"/>
      <c r="S7" s="738"/>
      <c r="T7" s="738"/>
      <c r="U7" s="738"/>
      <c r="V7" s="738">
        <v>8185</v>
      </c>
      <c r="W7" s="738"/>
      <c r="X7" s="738"/>
      <c r="Y7" s="738"/>
      <c r="Z7" s="738"/>
      <c r="AA7" s="738">
        <v>527</v>
      </c>
      <c r="AB7" s="738"/>
      <c r="AC7" s="738"/>
      <c r="AD7" s="738"/>
      <c r="AE7" s="739"/>
      <c r="AF7" s="740">
        <v>485</v>
      </c>
      <c r="AG7" s="741"/>
      <c r="AH7" s="741"/>
      <c r="AI7" s="741"/>
      <c r="AJ7" s="742"/>
      <c r="AK7" s="743">
        <v>554</v>
      </c>
      <c r="AL7" s="744"/>
      <c r="AM7" s="744"/>
      <c r="AN7" s="744"/>
      <c r="AO7" s="744"/>
      <c r="AP7" s="744">
        <v>3021</v>
      </c>
      <c r="AQ7" s="744"/>
      <c r="AR7" s="744"/>
      <c r="AS7" s="744"/>
      <c r="AT7" s="744"/>
      <c r="AU7" s="745"/>
      <c r="AV7" s="745"/>
      <c r="AW7" s="745"/>
      <c r="AX7" s="745"/>
      <c r="AY7" s="746"/>
      <c r="AZ7" s="224"/>
      <c r="BA7" s="224"/>
      <c r="BB7" s="224"/>
      <c r="BC7" s="224"/>
      <c r="BD7" s="224"/>
      <c r="BE7" s="225"/>
      <c r="BF7" s="225"/>
      <c r="BG7" s="225"/>
      <c r="BH7" s="225"/>
      <c r="BI7" s="225"/>
      <c r="BJ7" s="225"/>
      <c r="BK7" s="225"/>
      <c r="BL7" s="225"/>
      <c r="BM7" s="225"/>
      <c r="BN7" s="225"/>
      <c r="BO7" s="225"/>
      <c r="BP7" s="225"/>
      <c r="BQ7" s="228">
        <v>1</v>
      </c>
      <c r="BR7" s="229"/>
      <c r="BS7" s="731" t="s">
        <v>564</v>
      </c>
      <c r="BT7" s="732"/>
      <c r="BU7" s="732"/>
      <c r="BV7" s="732"/>
      <c r="BW7" s="732"/>
      <c r="BX7" s="732"/>
      <c r="BY7" s="732"/>
      <c r="BZ7" s="732"/>
      <c r="CA7" s="732"/>
      <c r="CB7" s="732"/>
      <c r="CC7" s="732"/>
      <c r="CD7" s="732"/>
      <c r="CE7" s="732"/>
      <c r="CF7" s="732"/>
      <c r="CG7" s="747"/>
      <c r="CH7" s="728">
        <v>4</v>
      </c>
      <c r="CI7" s="729"/>
      <c r="CJ7" s="729"/>
      <c r="CK7" s="729"/>
      <c r="CL7" s="730"/>
      <c r="CM7" s="728">
        <v>277</v>
      </c>
      <c r="CN7" s="729"/>
      <c r="CO7" s="729"/>
      <c r="CP7" s="729"/>
      <c r="CQ7" s="730"/>
      <c r="CR7" s="728">
        <v>15</v>
      </c>
      <c r="CS7" s="729"/>
      <c r="CT7" s="729"/>
      <c r="CU7" s="729"/>
      <c r="CV7" s="730"/>
      <c r="CW7" s="728" t="s">
        <v>488</v>
      </c>
      <c r="CX7" s="729"/>
      <c r="CY7" s="729"/>
      <c r="CZ7" s="729"/>
      <c r="DA7" s="730"/>
      <c r="DB7" s="728" t="s">
        <v>488</v>
      </c>
      <c r="DC7" s="729"/>
      <c r="DD7" s="729"/>
      <c r="DE7" s="729"/>
      <c r="DF7" s="730"/>
      <c r="DG7" s="728" t="s">
        <v>488</v>
      </c>
      <c r="DH7" s="729"/>
      <c r="DI7" s="729"/>
      <c r="DJ7" s="729"/>
      <c r="DK7" s="730"/>
      <c r="DL7" s="728" t="s">
        <v>488</v>
      </c>
      <c r="DM7" s="729"/>
      <c r="DN7" s="729"/>
      <c r="DO7" s="729"/>
      <c r="DP7" s="730"/>
      <c r="DQ7" s="728" t="s">
        <v>488</v>
      </c>
      <c r="DR7" s="729"/>
      <c r="DS7" s="729"/>
      <c r="DT7" s="729"/>
      <c r="DU7" s="730"/>
      <c r="DV7" s="731"/>
      <c r="DW7" s="732"/>
      <c r="DX7" s="732"/>
      <c r="DY7" s="732"/>
      <c r="DZ7" s="733"/>
      <c r="EA7" s="226"/>
    </row>
    <row r="8" spans="1:131" s="227" customFormat="1" ht="26.25" customHeight="1" x14ac:dyDescent="0.2">
      <c r="A8" s="230">
        <v>2</v>
      </c>
      <c r="B8" s="765" t="s">
        <v>376</v>
      </c>
      <c r="C8" s="766"/>
      <c r="D8" s="766"/>
      <c r="E8" s="766"/>
      <c r="F8" s="766"/>
      <c r="G8" s="766"/>
      <c r="H8" s="766"/>
      <c r="I8" s="766"/>
      <c r="J8" s="766"/>
      <c r="K8" s="766"/>
      <c r="L8" s="766"/>
      <c r="M8" s="766"/>
      <c r="N8" s="766"/>
      <c r="O8" s="766"/>
      <c r="P8" s="767"/>
      <c r="Q8" s="768">
        <v>200</v>
      </c>
      <c r="R8" s="769"/>
      <c r="S8" s="769"/>
      <c r="T8" s="769"/>
      <c r="U8" s="769"/>
      <c r="V8" s="769">
        <v>198</v>
      </c>
      <c r="W8" s="769"/>
      <c r="X8" s="769"/>
      <c r="Y8" s="769"/>
      <c r="Z8" s="769"/>
      <c r="AA8" s="769">
        <v>2</v>
      </c>
      <c r="AB8" s="769"/>
      <c r="AC8" s="769"/>
      <c r="AD8" s="769"/>
      <c r="AE8" s="770"/>
      <c r="AF8" s="771">
        <v>2</v>
      </c>
      <c r="AG8" s="772"/>
      <c r="AH8" s="772"/>
      <c r="AI8" s="772"/>
      <c r="AJ8" s="773"/>
      <c r="AK8" s="754">
        <v>146</v>
      </c>
      <c r="AL8" s="755"/>
      <c r="AM8" s="755"/>
      <c r="AN8" s="755"/>
      <c r="AO8" s="755"/>
      <c r="AP8" s="755">
        <v>45</v>
      </c>
      <c r="AQ8" s="755"/>
      <c r="AR8" s="755"/>
      <c r="AS8" s="755"/>
      <c r="AT8" s="755"/>
      <c r="AU8" s="756"/>
      <c r="AV8" s="756"/>
      <c r="AW8" s="756"/>
      <c r="AX8" s="756"/>
      <c r="AY8" s="757"/>
      <c r="AZ8" s="224"/>
      <c r="BA8" s="224"/>
      <c r="BB8" s="224"/>
      <c r="BC8" s="224"/>
      <c r="BD8" s="224"/>
      <c r="BE8" s="225"/>
      <c r="BF8" s="225"/>
      <c r="BG8" s="225"/>
      <c r="BH8" s="225"/>
      <c r="BI8" s="225"/>
      <c r="BJ8" s="225"/>
      <c r="BK8" s="225"/>
      <c r="BL8" s="225"/>
      <c r="BM8" s="225"/>
      <c r="BN8" s="225"/>
      <c r="BO8" s="225"/>
      <c r="BP8" s="225"/>
      <c r="BQ8" s="230">
        <v>2</v>
      </c>
      <c r="BR8" s="231"/>
      <c r="BS8" s="758" t="s">
        <v>565</v>
      </c>
      <c r="BT8" s="759"/>
      <c r="BU8" s="759"/>
      <c r="BV8" s="759"/>
      <c r="BW8" s="759"/>
      <c r="BX8" s="759"/>
      <c r="BY8" s="759"/>
      <c r="BZ8" s="759"/>
      <c r="CA8" s="759"/>
      <c r="CB8" s="759"/>
      <c r="CC8" s="759"/>
      <c r="CD8" s="759"/>
      <c r="CE8" s="759"/>
      <c r="CF8" s="759"/>
      <c r="CG8" s="760"/>
      <c r="CH8" s="761">
        <v>7</v>
      </c>
      <c r="CI8" s="762"/>
      <c r="CJ8" s="762"/>
      <c r="CK8" s="762"/>
      <c r="CL8" s="763"/>
      <c r="CM8" s="761">
        <v>123</v>
      </c>
      <c r="CN8" s="762"/>
      <c r="CO8" s="762"/>
      <c r="CP8" s="762"/>
      <c r="CQ8" s="763"/>
      <c r="CR8" s="761">
        <v>3</v>
      </c>
      <c r="CS8" s="762"/>
      <c r="CT8" s="762"/>
      <c r="CU8" s="762"/>
      <c r="CV8" s="763"/>
      <c r="CW8" s="761" t="s">
        <v>488</v>
      </c>
      <c r="CX8" s="762"/>
      <c r="CY8" s="762"/>
      <c r="CZ8" s="762"/>
      <c r="DA8" s="763"/>
      <c r="DB8" s="761" t="s">
        <v>488</v>
      </c>
      <c r="DC8" s="762"/>
      <c r="DD8" s="762"/>
      <c r="DE8" s="762"/>
      <c r="DF8" s="763"/>
      <c r="DG8" s="761" t="s">
        <v>488</v>
      </c>
      <c r="DH8" s="762"/>
      <c r="DI8" s="762"/>
      <c r="DJ8" s="762"/>
      <c r="DK8" s="763"/>
      <c r="DL8" s="761" t="s">
        <v>488</v>
      </c>
      <c r="DM8" s="762"/>
      <c r="DN8" s="762"/>
      <c r="DO8" s="762"/>
      <c r="DP8" s="763"/>
      <c r="DQ8" s="761" t="s">
        <v>488</v>
      </c>
      <c r="DR8" s="762"/>
      <c r="DS8" s="762"/>
      <c r="DT8" s="762"/>
      <c r="DU8" s="763"/>
      <c r="DV8" s="758"/>
      <c r="DW8" s="759"/>
      <c r="DX8" s="759"/>
      <c r="DY8" s="759"/>
      <c r="DZ8" s="764"/>
      <c r="EA8" s="226"/>
    </row>
    <row r="9" spans="1:131" s="227" customFormat="1" ht="26.25" customHeight="1" x14ac:dyDescent="0.2">
      <c r="A9" s="230">
        <v>3</v>
      </c>
      <c r="B9" s="765"/>
      <c r="C9" s="766"/>
      <c r="D9" s="766"/>
      <c r="E9" s="766"/>
      <c r="F9" s="766"/>
      <c r="G9" s="766"/>
      <c r="H9" s="766"/>
      <c r="I9" s="766"/>
      <c r="J9" s="766"/>
      <c r="K9" s="766"/>
      <c r="L9" s="766"/>
      <c r="M9" s="766"/>
      <c r="N9" s="766"/>
      <c r="O9" s="766"/>
      <c r="P9" s="767"/>
      <c r="Q9" s="768"/>
      <c r="R9" s="769"/>
      <c r="S9" s="769"/>
      <c r="T9" s="769"/>
      <c r="U9" s="769"/>
      <c r="V9" s="769"/>
      <c r="W9" s="769"/>
      <c r="X9" s="769"/>
      <c r="Y9" s="769"/>
      <c r="Z9" s="769"/>
      <c r="AA9" s="769"/>
      <c r="AB9" s="769"/>
      <c r="AC9" s="769"/>
      <c r="AD9" s="769"/>
      <c r="AE9" s="770"/>
      <c r="AF9" s="771"/>
      <c r="AG9" s="772"/>
      <c r="AH9" s="772"/>
      <c r="AI9" s="772"/>
      <c r="AJ9" s="773"/>
      <c r="AK9" s="754"/>
      <c r="AL9" s="755"/>
      <c r="AM9" s="755"/>
      <c r="AN9" s="755"/>
      <c r="AO9" s="755"/>
      <c r="AP9" s="755"/>
      <c r="AQ9" s="755"/>
      <c r="AR9" s="755"/>
      <c r="AS9" s="755"/>
      <c r="AT9" s="755"/>
      <c r="AU9" s="756"/>
      <c r="AV9" s="756"/>
      <c r="AW9" s="756"/>
      <c r="AX9" s="756"/>
      <c r="AY9" s="757"/>
      <c r="AZ9" s="224"/>
      <c r="BA9" s="224"/>
      <c r="BB9" s="224"/>
      <c r="BC9" s="224"/>
      <c r="BD9" s="224"/>
      <c r="BE9" s="225"/>
      <c r="BF9" s="225"/>
      <c r="BG9" s="225"/>
      <c r="BH9" s="225"/>
      <c r="BI9" s="225"/>
      <c r="BJ9" s="225"/>
      <c r="BK9" s="225"/>
      <c r="BL9" s="225"/>
      <c r="BM9" s="225"/>
      <c r="BN9" s="225"/>
      <c r="BO9" s="225"/>
      <c r="BP9" s="225"/>
      <c r="BQ9" s="230">
        <v>3</v>
      </c>
      <c r="BR9" s="231"/>
      <c r="BS9" s="758"/>
      <c r="BT9" s="759"/>
      <c r="BU9" s="759"/>
      <c r="BV9" s="759"/>
      <c r="BW9" s="759"/>
      <c r="BX9" s="759"/>
      <c r="BY9" s="759"/>
      <c r="BZ9" s="759"/>
      <c r="CA9" s="759"/>
      <c r="CB9" s="759"/>
      <c r="CC9" s="759"/>
      <c r="CD9" s="759"/>
      <c r="CE9" s="759"/>
      <c r="CF9" s="759"/>
      <c r="CG9" s="760"/>
      <c r="CH9" s="761"/>
      <c r="CI9" s="762"/>
      <c r="CJ9" s="762"/>
      <c r="CK9" s="762"/>
      <c r="CL9" s="763"/>
      <c r="CM9" s="761"/>
      <c r="CN9" s="762"/>
      <c r="CO9" s="762"/>
      <c r="CP9" s="762"/>
      <c r="CQ9" s="763"/>
      <c r="CR9" s="761"/>
      <c r="CS9" s="762"/>
      <c r="CT9" s="762"/>
      <c r="CU9" s="762"/>
      <c r="CV9" s="763"/>
      <c r="CW9" s="761"/>
      <c r="CX9" s="762"/>
      <c r="CY9" s="762"/>
      <c r="CZ9" s="762"/>
      <c r="DA9" s="763"/>
      <c r="DB9" s="761"/>
      <c r="DC9" s="762"/>
      <c r="DD9" s="762"/>
      <c r="DE9" s="762"/>
      <c r="DF9" s="763"/>
      <c r="DG9" s="761"/>
      <c r="DH9" s="762"/>
      <c r="DI9" s="762"/>
      <c r="DJ9" s="762"/>
      <c r="DK9" s="763"/>
      <c r="DL9" s="761"/>
      <c r="DM9" s="762"/>
      <c r="DN9" s="762"/>
      <c r="DO9" s="762"/>
      <c r="DP9" s="763"/>
      <c r="DQ9" s="761"/>
      <c r="DR9" s="762"/>
      <c r="DS9" s="762"/>
      <c r="DT9" s="762"/>
      <c r="DU9" s="763"/>
      <c r="DV9" s="758"/>
      <c r="DW9" s="759"/>
      <c r="DX9" s="759"/>
      <c r="DY9" s="759"/>
      <c r="DZ9" s="764"/>
      <c r="EA9" s="226"/>
    </row>
    <row r="10" spans="1:131" s="227" customFormat="1" ht="26.25" customHeight="1" x14ac:dyDescent="0.2">
      <c r="A10" s="230">
        <v>4</v>
      </c>
      <c r="B10" s="765"/>
      <c r="C10" s="766"/>
      <c r="D10" s="766"/>
      <c r="E10" s="766"/>
      <c r="F10" s="766"/>
      <c r="G10" s="766"/>
      <c r="H10" s="766"/>
      <c r="I10" s="766"/>
      <c r="J10" s="766"/>
      <c r="K10" s="766"/>
      <c r="L10" s="766"/>
      <c r="M10" s="766"/>
      <c r="N10" s="766"/>
      <c r="O10" s="766"/>
      <c r="P10" s="767"/>
      <c r="Q10" s="768"/>
      <c r="R10" s="769"/>
      <c r="S10" s="769"/>
      <c r="T10" s="769"/>
      <c r="U10" s="769"/>
      <c r="V10" s="769"/>
      <c r="W10" s="769"/>
      <c r="X10" s="769"/>
      <c r="Y10" s="769"/>
      <c r="Z10" s="769"/>
      <c r="AA10" s="769"/>
      <c r="AB10" s="769"/>
      <c r="AC10" s="769"/>
      <c r="AD10" s="769"/>
      <c r="AE10" s="770"/>
      <c r="AF10" s="771"/>
      <c r="AG10" s="772"/>
      <c r="AH10" s="772"/>
      <c r="AI10" s="772"/>
      <c r="AJ10" s="773"/>
      <c r="AK10" s="754"/>
      <c r="AL10" s="755"/>
      <c r="AM10" s="755"/>
      <c r="AN10" s="755"/>
      <c r="AO10" s="755"/>
      <c r="AP10" s="755"/>
      <c r="AQ10" s="755"/>
      <c r="AR10" s="755"/>
      <c r="AS10" s="755"/>
      <c r="AT10" s="755"/>
      <c r="AU10" s="756"/>
      <c r="AV10" s="756"/>
      <c r="AW10" s="756"/>
      <c r="AX10" s="756"/>
      <c r="AY10" s="757"/>
      <c r="AZ10" s="224"/>
      <c r="BA10" s="224"/>
      <c r="BB10" s="224"/>
      <c r="BC10" s="224"/>
      <c r="BD10" s="224"/>
      <c r="BE10" s="225"/>
      <c r="BF10" s="225"/>
      <c r="BG10" s="225"/>
      <c r="BH10" s="225"/>
      <c r="BI10" s="225"/>
      <c r="BJ10" s="225"/>
      <c r="BK10" s="225"/>
      <c r="BL10" s="225"/>
      <c r="BM10" s="225"/>
      <c r="BN10" s="225"/>
      <c r="BO10" s="225"/>
      <c r="BP10" s="225"/>
      <c r="BQ10" s="230">
        <v>4</v>
      </c>
      <c r="BR10" s="231"/>
      <c r="BS10" s="758"/>
      <c r="BT10" s="759"/>
      <c r="BU10" s="759"/>
      <c r="BV10" s="759"/>
      <c r="BW10" s="759"/>
      <c r="BX10" s="759"/>
      <c r="BY10" s="759"/>
      <c r="BZ10" s="759"/>
      <c r="CA10" s="759"/>
      <c r="CB10" s="759"/>
      <c r="CC10" s="759"/>
      <c r="CD10" s="759"/>
      <c r="CE10" s="759"/>
      <c r="CF10" s="759"/>
      <c r="CG10" s="760"/>
      <c r="CH10" s="761"/>
      <c r="CI10" s="762"/>
      <c r="CJ10" s="762"/>
      <c r="CK10" s="762"/>
      <c r="CL10" s="763"/>
      <c r="CM10" s="761"/>
      <c r="CN10" s="762"/>
      <c r="CO10" s="762"/>
      <c r="CP10" s="762"/>
      <c r="CQ10" s="763"/>
      <c r="CR10" s="761"/>
      <c r="CS10" s="762"/>
      <c r="CT10" s="762"/>
      <c r="CU10" s="762"/>
      <c r="CV10" s="763"/>
      <c r="CW10" s="761"/>
      <c r="CX10" s="762"/>
      <c r="CY10" s="762"/>
      <c r="CZ10" s="762"/>
      <c r="DA10" s="763"/>
      <c r="DB10" s="761"/>
      <c r="DC10" s="762"/>
      <c r="DD10" s="762"/>
      <c r="DE10" s="762"/>
      <c r="DF10" s="763"/>
      <c r="DG10" s="761"/>
      <c r="DH10" s="762"/>
      <c r="DI10" s="762"/>
      <c r="DJ10" s="762"/>
      <c r="DK10" s="763"/>
      <c r="DL10" s="761"/>
      <c r="DM10" s="762"/>
      <c r="DN10" s="762"/>
      <c r="DO10" s="762"/>
      <c r="DP10" s="763"/>
      <c r="DQ10" s="761"/>
      <c r="DR10" s="762"/>
      <c r="DS10" s="762"/>
      <c r="DT10" s="762"/>
      <c r="DU10" s="763"/>
      <c r="DV10" s="758"/>
      <c r="DW10" s="759"/>
      <c r="DX10" s="759"/>
      <c r="DY10" s="759"/>
      <c r="DZ10" s="764"/>
      <c r="EA10" s="226"/>
    </row>
    <row r="11" spans="1:131" s="227" customFormat="1" ht="26.25" customHeight="1" x14ac:dyDescent="0.2">
      <c r="A11" s="230">
        <v>5</v>
      </c>
      <c r="B11" s="765"/>
      <c r="C11" s="766"/>
      <c r="D11" s="766"/>
      <c r="E11" s="766"/>
      <c r="F11" s="766"/>
      <c r="G11" s="766"/>
      <c r="H11" s="766"/>
      <c r="I11" s="766"/>
      <c r="J11" s="766"/>
      <c r="K11" s="766"/>
      <c r="L11" s="766"/>
      <c r="M11" s="766"/>
      <c r="N11" s="766"/>
      <c r="O11" s="766"/>
      <c r="P11" s="767"/>
      <c r="Q11" s="768"/>
      <c r="R11" s="769"/>
      <c r="S11" s="769"/>
      <c r="T11" s="769"/>
      <c r="U11" s="769"/>
      <c r="V11" s="769"/>
      <c r="W11" s="769"/>
      <c r="X11" s="769"/>
      <c r="Y11" s="769"/>
      <c r="Z11" s="769"/>
      <c r="AA11" s="769"/>
      <c r="AB11" s="769"/>
      <c r="AC11" s="769"/>
      <c r="AD11" s="769"/>
      <c r="AE11" s="770"/>
      <c r="AF11" s="771"/>
      <c r="AG11" s="772"/>
      <c r="AH11" s="772"/>
      <c r="AI11" s="772"/>
      <c r="AJ11" s="773"/>
      <c r="AK11" s="754"/>
      <c r="AL11" s="755"/>
      <c r="AM11" s="755"/>
      <c r="AN11" s="755"/>
      <c r="AO11" s="755"/>
      <c r="AP11" s="755"/>
      <c r="AQ11" s="755"/>
      <c r="AR11" s="755"/>
      <c r="AS11" s="755"/>
      <c r="AT11" s="755"/>
      <c r="AU11" s="756"/>
      <c r="AV11" s="756"/>
      <c r="AW11" s="756"/>
      <c r="AX11" s="756"/>
      <c r="AY11" s="757"/>
      <c r="AZ11" s="224"/>
      <c r="BA11" s="224"/>
      <c r="BB11" s="224"/>
      <c r="BC11" s="224"/>
      <c r="BD11" s="224"/>
      <c r="BE11" s="225"/>
      <c r="BF11" s="225"/>
      <c r="BG11" s="225"/>
      <c r="BH11" s="225"/>
      <c r="BI11" s="225"/>
      <c r="BJ11" s="225"/>
      <c r="BK11" s="225"/>
      <c r="BL11" s="225"/>
      <c r="BM11" s="225"/>
      <c r="BN11" s="225"/>
      <c r="BO11" s="225"/>
      <c r="BP11" s="225"/>
      <c r="BQ11" s="230">
        <v>5</v>
      </c>
      <c r="BR11" s="231"/>
      <c r="BS11" s="758"/>
      <c r="BT11" s="759"/>
      <c r="BU11" s="759"/>
      <c r="BV11" s="759"/>
      <c r="BW11" s="759"/>
      <c r="BX11" s="759"/>
      <c r="BY11" s="759"/>
      <c r="BZ11" s="759"/>
      <c r="CA11" s="759"/>
      <c r="CB11" s="759"/>
      <c r="CC11" s="759"/>
      <c r="CD11" s="759"/>
      <c r="CE11" s="759"/>
      <c r="CF11" s="759"/>
      <c r="CG11" s="760"/>
      <c r="CH11" s="761"/>
      <c r="CI11" s="762"/>
      <c r="CJ11" s="762"/>
      <c r="CK11" s="762"/>
      <c r="CL11" s="763"/>
      <c r="CM11" s="761"/>
      <c r="CN11" s="762"/>
      <c r="CO11" s="762"/>
      <c r="CP11" s="762"/>
      <c r="CQ11" s="763"/>
      <c r="CR11" s="761"/>
      <c r="CS11" s="762"/>
      <c r="CT11" s="762"/>
      <c r="CU11" s="762"/>
      <c r="CV11" s="763"/>
      <c r="CW11" s="761"/>
      <c r="CX11" s="762"/>
      <c r="CY11" s="762"/>
      <c r="CZ11" s="762"/>
      <c r="DA11" s="763"/>
      <c r="DB11" s="761"/>
      <c r="DC11" s="762"/>
      <c r="DD11" s="762"/>
      <c r="DE11" s="762"/>
      <c r="DF11" s="763"/>
      <c r="DG11" s="761"/>
      <c r="DH11" s="762"/>
      <c r="DI11" s="762"/>
      <c r="DJ11" s="762"/>
      <c r="DK11" s="763"/>
      <c r="DL11" s="761"/>
      <c r="DM11" s="762"/>
      <c r="DN11" s="762"/>
      <c r="DO11" s="762"/>
      <c r="DP11" s="763"/>
      <c r="DQ11" s="761"/>
      <c r="DR11" s="762"/>
      <c r="DS11" s="762"/>
      <c r="DT11" s="762"/>
      <c r="DU11" s="763"/>
      <c r="DV11" s="758"/>
      <c r="DW11" s="759"/>
      <c r="DX11" s="759"/>
      <c r="DY11" s="759"/>
      <c r="DZ11" s="764"/>
      <c r="EA11" s="226"/>
    </row>
    <row r="12" spans="1:131" s="227" customFormat="1" ht="26.25" customHeight="1" x14ac:dyDescent="0.2">
      <c r="A12" s="230">
        <v>6</v>
      </c>
      <c r="B12" s="765"/>
      <c r="C12" s="766"/>
      <c r="D12" s="766"/>
      <c r="E12" s="766"/>
      <c r="F12" s="766"/>
      <c r="G12" s="766"/>
      <c r="H12" s="766"/>
      <c r="I12" s="766"/>
      <c r="J12" s="766"/>
      <c r="K12" s="766"/>
      <c r="L12" s="766"/>
      <c r="M12" s="766"/>
      <c r="N12" s="766"/>
      <c r="O12" s="766"/>
      <c r="P12" s="767"/>
      <c r="Q12" s="768"/>
      <c r="R12" s="769"/>
      <c r="S12" s="769"/>
      <c r="T12" s="769"/>
      <c r="U12" s="769"/>
      <c r="V12" s="769"/>
      <c r="W12" s="769"/>
      <c r="X12" s="769"/>
      <c r="Y12" s="769"/>
      <c r="Z12" s="769"/>
      <c r="AA12" s="769"/>
      <c r="AB12" s="769"/>
      <c r="AC12" s="769"/>
      <c r="AD12" s="769"/>
      <c r="AE12" s="770"/>
      <c r="AF12" s="771"/>
      <c r="AG12" s="772"/>
      <c r="AH12" s="772"/>
      <c r="AI12" s="772"/>
      <c r="AJ12" s="773"/>
      <c r="AK12" s="754"/>
      <c r="AL12" s="755"/>
      <c r="AM12" s="755"/>
      <c r="AN12" s="755"/>
      <c r="AO12" s="755"/>
      <c r="AP12" s="755"/>
      <c r="AQ12" s="755"/>
      <c r="AR12" s="755"/>
      <c r="AS12" s="755"/>
      <c r="AT12" s="755"/>
      <c r="AU12" s="756"/>
      <c r="AV12" s="756"/>
      <c r="AW12" s="756"/>
      <c r="AX12" s="756"/>
      <c r="AY12" s="757"/>
      <c r="AZ12" s="224"/>
      <c r="BA12" s="224"/>
      <c r="BB12" s="224"/>
      <c r="BC12" s="224"/>
      <c r="BD12" s="224"/>
      <c r="BE12" s="225"/>
      <c r="BF12" s="225"/>
      <c r="BG12" s="225"/>
      <c r="BH12" s="225"/>
      <c r="BI12" s="225"/>
      <c r="BJ12" s="225"/>
      <c r="BK12" s="225"/>
      <c r="BL12" s="225"/>
      <c r="BM12" s="225"/>
      <c r="BN12" s="225"/>
      <c r="BO12" s="225"/>
      <c r="BP12" s="225"/>
      <c r="BQ12" s="230">
        <v>6</v>
      </c>
      <c r="BR12" s="231"/>
      <c r="BS12" s="758"/>
      <c r="BT12" s="759"/>
      <c r="BU12" s="759"/>
      <c r="BV12" s="759"/>
      <c r="BW12" s="759"/>
      <c r="BX12" s="759"/>
      <c r="BY12" s="759"/>
      <c r="BZ12" s="759"/>
      <c r="CA12" s="759"/>
      <c r="CB12" s="759"/>
      <c r="CC12" s="759"/>
      <c r="CD12" s="759"/>
      <c r="CE12" s="759"/>
      <c r="CF12" s="759"/>
      <c r="CG12" s="760"/>
      <c r="CH12" s="761"/>
      <c r="CI12" s="762"/>
      <c r="CJ12" s="762"/>
      <c r="CK12" s="762"/>
      <c r="CL12" s="763"/>
      <c r="CM12" s="761"/>
      <c r="CN12" s="762"/>
      <c r="CO12" s="762"/>
      <c r="CP12" s="762"/>
      <c r="CQ12" s="763"/>
      <c r="CR12" s="761"/>
      <c r="CS12" s="762"/>
      <c r="CT12" s="762"/>
      <c r="CU12" s="762"/>
      <c r="CV12" s="763"/>
      <c r="CW12" s="761"/>
      <c r="CX12" s="762"/>
      <c r="CY12" s="762"/>
      <c r="CZ12" s="762"/>
      <c r="DA12" s="763"/>
      <c r="DB12" s="761"/>
      <c r="DC12" s="762"/>
      <c r="DD12" s="762"/>
      <c r="DE12" s="762"/>
      <c r="DF12" s="763"/>
      <c r="DG12" s="761"/>
      <c r="DH12" s="762"/>
      <c r="DI12" s="762"/>
      <c r="DJ12" s="762"/>
      <c r="DK12" s="763"/>
      <c r="DL12" s="761"/>
      <c r="DM12" s="762"/>
      <c r="DN12" s="762"/>
      <c r="DO12" s="762"/>
      <c r="DP12" s="763"/>
      <c r="DQ12" s="761"/>
      <c r="DR12" s="762"/>
      <c r="DS12" s="762"/>
      <c r="DT12" s="762"/>
      <c r="DU12" s="763"/>
      <c r="DV12" s="758"/>
      <c r="DW12" s="759"/>
      <c r="DX12" s="759"/>
      <c r="DY12" s="759"/>
      <c r="DZ12" s="764"/>
      <c r="EA12" s="226"/>
    </row>
    <row r="13" spans="1:131" s="227" customFormat="1" ht="26.25" customHeight="1" x14ac:dyDescent="0.2">
      <c r="A13" s="230">
        <v>7</v>
      </c>
      <c r="B13" s="765"/>
      <c r="C13" s="766"/>
      <c r="D13" s="766"/>
      <c r="E13" s="766"/>
      <c r="F13" s="766"/>
      <c r="G13" s="766"/>
      <c r="H13" s="766"/>
      <c r="I13" s="766"/>
      <c r="J13" s="766"/>
      <c r="K13" s="766"/>
      <c r="L13" s="766"/>
      <c r="M13" s="766"/>
      <c r="N13" s="766"/>
      <c r="O13" s="766"/>
      <c r="P13" s="767"/>
      <c r="Q13" s="768"/>
      <c r="R13" s="769"/>
      <c r="S13" s="769"/>
      <c r="T13" s="769"/>
      <c r="U13" s="769"/>
      <c r="V13" s="769"/>
      <c r="W13" s="769"/>
      <c r="X13" s="769"/>
      <c r="Y13" s="769"/>
      <c r="Z13" s="769"/>
      <c r="AA13" s="769"/>
      <c r="AB13" s="769"/>
      <c r="AC13" s="769"/>
      <c r="AD13" s="769"/>
      <c r="AE13" s="770"/>
      <c r="AF13" s="771"/>
      <c r="AG13" s="772"/>
      <c r="AH13" s="772"/>
      <c r="AI13" s="772"/>
      <c r="AJ13" s="773"/>
      <c r="AK13" s="754"/>
      <c r="AL13" s="755"/>
      <c r="AM13" s="755"/>
      <c r="AN13" s="755"/>
      <c r="AO13" s="755"/>
      <c r="AP13" s="755"/>
      <c r="AQ13" s="755"/>
      <c r="AR13" s="755"/>
      <c r="AS13" s="755"/>
      <c r="AT13" s="755"/>
      <c r="AU13" s="756"/>
      <c r="AV13" s="756"/>
      <c r="AW13" s="756"/>
      <c r="AX13" s="756"/>
      <c r="AY13" s="757"/>
      <c r="AZ13" s="224"/>
      <c r="BA13" s="224"/>
      <c r="BB13" s="224"/>
      <c r="BC13" s="224"/>
      <c r="BD13" s="224"/>
      <c r="BE13" s="225"/>
      <c r="BF13" s="225"/>
      <c r="BG13" s="225"/>
      <c r="BH13" s="225"/>
      <c r="BI13" s="225"/>
      <c r="BJ13" s="225"/>
      <c r="BK13" s="225"/>
      <c r="BL13" s="225"/>
      <c r="BM13" s="225"/>
      <c r="BN13" s="225"/>
      <c r="BO13" s="225"/>
      <c r="BP13" s="225"/>
      <c r="BQ13" s="230">
        <v>7</v>
      </c>
      <c r="BR13" s="231"/>
      <c r="BS13" s="758"/>
      <c r="BT13" s="759"/>
      <c r="BU13" s="759"/>
      <c r="BV13" s="759"/>
      <c r="BW13" s="759"/>
      <c r="BX13" s="759"/>
      <c r="BY13" s="759"/>
      <c r="BZ13" s="759"/>
      <c r="CA13" s="759"/>
      <c r="CB13" s="759"/>
      <c r="CC13" s="759"/>
      <c r="CD13" s="759"/>
      <c r="CE13" s="759"/>
      <c r="CF13" s="759"/>
      <c r="CG13" s="760"/>
      <c r="CH13" s="761"/>
      <c r="CI13" s="762"/>
      <c r="CJ13" s="762"/>
      <c r="CK13" s="762"/>
      <c r="CL13" s="763"/>
      <c r="CM13" s="761"/>
      <c r="CN13" s="762"/>
      <c r="CO13" s="762"/>
      <c r="CP13" s="762"/>
      <c r="CQ13" s="763"/>
      <c r="CR13" s="761"/>
      <c r="CS13" s="762"/>
      <c r="CT13" s="762"/>
      <c r="CU13" s="762"/>
      <c r="CV13" s="763"/>
      <c r="CW13" s="761"/>
      <c r="CX13" s="762"/>
      <c r="CY13" s="762"/>
      <c r="CZ13" s="762"/>
      <c r="DA13" s="763"/>
      <c r="DB13" s="761"/>
      <c r="DC13" s="762"/>
      <c r="DD13" s="762"/>
      <c r="DE13" s="762"/>
      <c r="DF13" s="763"/>
      <c r="DG13" s="761"/>
      <c r="DH13" s="762"/>
      <c r="DI13" s="762"/>
      <c r="DJ13" s="762"/>
      <c r="DK13" s="763"/>
      <c r="DL13" s="761"/>
      <c r="DM13" s="762"/>
      <c r="DN13" s="762"/>
      <c r="DO13" s="762"/>
      <c r="DP13" s="763"/>
      <c r="DQ13" s="761"/>
      <c r="DR13" s="762"/>
      <c r="DS13" s="762"/>
      <c r="DT13" s="762"/>
      <c r="DU13" s="763"/>
      <c r="DV13" s="758"/>
      <c r="DW13" s="759"/>
      <c r="DX13" s="759"/>
      <c r="DY13" s="759"/>
      <c r="DZ13" s="764"/>
      <c r="EA13" s="226"/>
    </row>
    <row r="14" spans="1:131" s="227" customFormat="1" ht="26.25" customHeight="1" x14ac:dyDescent="0.2">
      <c r="A14" s="230">
        <v>8</v>
      </c>
      <c r="B14" s="765"/>
      <c r="C14" s="766"/>
      <c r="D14" s="766"/>
      <c r="E14" s="766"/>
      <c r="F14" s="766"/>
      <c r="G14" s="766"/>
      <c r="H14" s="766"/>
      <c r="I14" s="766"/>
      <c r="J14" s="766"/>
      <c r="K14" s="766"/>
      <c r="L14" s="766"/>
      <c r="M14" s="766"/>
      <c r="N14" s="766"/>
      <c r="O14" s="766"/>
      <c r="P14" s="767"/>
      <c r="Q14" s="768"/>
      <c r="R14" s="769"/>
      <c r="S14" s="769"/>
      <c r="T14" s="769"/>
      <c r="U14" s="769"/>
      <c r="V14" s="769"/>
      <c r="W14" s="769"/>
      <c r="X14" s="769"/>
      <c r="Y14" s="769"/>
      <c r="Z14" s="769"/>
      <c r="AA14" s="769"/>
      <c r="AB14" s="769"/>
      <c r="AC14" s="769"/>
      <c r="AD14" s="769"/>
      <c r="AE14" s="770"/>
      <c r="AF14" s="771"/>
      <c r="AG14" s="772"/>
      <c r="AH14" s="772"/>
      <c r="AI14" s="772"/>
      <c r="AJ14" s="773"/>
      <c r="AK14" s="754"/>
      <c r="AL14" s="755"/>
      <c r="AM14" s="755"/>
      <c r="AN14" s="755"/>
      <c r="AO14" s="755"/>
      <c r="AP14" s="755"/>
      <c r="AQ14" s="755"/>
      <c r="AR14" s="755"/>
      <c r="AS14" s="755"/>
      <c r="AT14" s="755"/>
      <c r="AU14" s="756"/>
      <c r="AV14" s="756"/>
      <c r="AW14" s="756"/>
      <c r="AX14" s="756"/>
      <c r="AY14" s="757"/>
      <c r="AZ14" s="224"/>
      <c r="BA14" s="224"/>
      <c r="BB14" s="224"/>
      <c r="BC14" s="224"/>
      <c r="BD14" s="224"/>
      <c r="BE14" s="225"/>
      <c r="BF14" s="225"/>
      <c r="BG14" s="225"/>
      <c r="BH14" s="225"/>
      <c r="BI14" s="225"/>
      <c r="BJ14" s="225"/>
      <c r="BK14" s="225"/>
      <c r="BL14" s="225"/>
      <c r="BM14" s="225"/>
      <c r="BN14" s="225"/>
      <c r="BO14" s="225"/>
      <c r="BP14" s="225"/>
      <c r="BQ14" s="230">
        <v>8</v>
      </c>
      <c r="BR14" s="231"/>
      <c r="BS14" s="758"/>
      <c r="BT14" s="759"/>
      <c r="BU14" s="759"/>
      <c r="BV14" s="759"/>
      <c r="BW14" s="759"/>
      <c r="BX14" s="759"/>
      <c r="BY14" s="759"/>
      <c r="BZ14" s="759"/>
      <c r="CA14" s="759"/>
      <c r="CB14" s="759"/>
      <c r="CC14" s="759"/>
      <c r="CD14" s="759"/>
      <c r="CE14" s="759"/>
      <c r="CF14" s="759"/>
      <c r="CG14" s="760"/>
      <c r="CH14" s="761"/>
      <c r="CI14" s="762"/>
      <c r="CJ14" s="762"/>
      <c r="CK14" s="762"/>
      <c r="CL14" s="763"/>
      <c r="CM14" s="761"/>
      <c r="CN14" s="762"/>
      <c r="CO14" s="762"/>
      <c r="CP14" s="762"/>
      <c r="CQ14" s="763"/>
      <c r="CR14" s="761"/>
      <c r="CS14" s="762"/>
      <c r="CT14" s="762"/>
      <c r="CU14" s="762"/>
      <c r="CV14" s="763"/>
      <c r="CW14" s="761"/>
      <c r="CX14" s="762"/>
      <c r="CY14" s="762"/>
      <c r="CZ14" s="762"/>
      <c r="DA14" s="763"/>
      <c r="DB14" s="761"/>
      <c r="DC14" s="762"/>
      <c r="DD14" s="762"/>
      <c r="DE14" s="762"/>
      <c r="DF14" s="763"/>
      <c r="DG14" s="761"/>
      <c r="DH14" s="762"/>
      <c r="DI14" s="762"/>
      <c r="DJ14" s="762"/>
      <c r="DK14" s="763"/>
      <c r="DL14" s="761"/>
      <c r="DM14" s="762"/>
      <c r="DN14" s="762"/>
      <c r="DO14" s="762"/>
      <c r="DP14" s="763"/>
      <c r="DQ14" s="761"/>
      <c r="DR14" s="762"/>
      <c r="DS14" s="762"/>
      <c r="DT14" s="762"/>
      <c r="DU14" s="763"/>
      <c r="DV14" s="758"/>
      <c r="DW14" s="759"/>
      <c r="DX14" s="759"/>
      <c r="DY14" s="759"/>
      <c r="DZ14" s="764"/>
      <c r="EA14" s="226"/>
    </row>
    <row r="15" spans="1:131" s="227" customFormat="1" ht="26.25" customHeight="1" x14ac:dyDescent="0.2">
      <c r="A15" s="230">
        <v>9</v>
      </c>
      <c r="B15" s="765"/>
      <c r="C15" s="766"/>
      <c r="D15" s="766"/>
      <c r="E15" s="766"/>
      <c r="F15" s="766"/>
      <c r="G15" s="766"/>
      <c r="H15" s="766"/>
      <c r="I15" s="766"/>
      <c r="J15" s="766"/>
      <c r="K15" s="766"/>
      <c r="L15" s="766"/>
      <c r="M15" s="766"/>
      <c r="N15" s="766"/>
      <c r="O15" s="766"/>
      <c r="P15" s="767"/>
      <c r="Q15" s="768"/>
      <c r="R15" s="769"/>
      <c r="S15" s="769"/>
      <c r="T15" s="769"/>
      <c r="U15" s="769"/>
      <c r="V15" s="769"/>
      <c r="W15" s="769"/>
      <c r="X15" s="769"/>
      <c r="Y15" s="769"/>
      <c r="Z15" s="769"/>
      <c r="AA15" s="769"/>
      <c r="AB15" s="769"/>
      <c r="AC15" s="769"/>
      <c r="AD15" s="769"/>
      <c r="AE15" s="770"/>
      <c r="AF15" s="771"/>
      <c r="AG15" s="772"/>
      <c r="AH15" s="772"/>
      <c r="AI15" s="772"/>
      <c r="AJ15" s="773"/>
      <c r="AK15" s="754"/>
      <c r="AL15" s="755"/>
      <c r="AM15" s="755"/>
      <c r="AN15" s="755"/>
      <c r="AO15" s="755"/>
      <c r="AP15" s="755"/>
      <c r="AQ15" s="755"/>
      <c r="AR15" s="755"/>
      <c r="AS15" s="755"/>
      <c r="AT15" s="755"/>
      <c r="AU15" s="756"/>
      <c r="AV15" s="756"/>
      <c r="AW15" s="756"/>
      <c r="AX15" s="756"/>
      <c r="AY15" s="757"/>
      <c r="AZ15" s="224"/>
      <c r="BA15" s="224"/>
      <c r="BB15" s="224"/>
      <c r="BC15" s="224"/>
      <c r="BD15" s="224"/>
      <c r="BE15" s="225"/>
      <c r="BF15" s="225"/>
      <c r="BG15" s="225"/>
      <c r="BH15" s="225"/>
      <c r="BI15" s="225"/>
      <c r="BJ15" s="225"/>
      <c r="BK15" s="225"/>
      <c r="BL15" s="225"/>
      <c r="BM15" s="225"/>
      <c r="BN15" s="225"/>
      <c r="BO15" s="225"/>
      <c r="BP15" s="225"/>
      <c r="BQ15" s="230">
        <v>9</v>
      </c>
      <c r="BR15" s="231"/>
      <c r="BS15" s="758"/>
      <c r="BT15" s="759"/>
      <c r="BU15" s="759"/>
      <c r="BV15" s="759"/>
      <c r="BW15" s="759"/>
      <c r="BX15" s="759"/>
      <c r="BY15" s="759"/>
      <c r="BZ15" s="759"/>
      <c r="CA15" s="759"/>
      <c r="CB15" s="759"/>
      <c r="CC15" s="759"/>
      <c r="CD15" s="759"/>
      <c r="CE15" s="759"/>
      <c r="CF15" s="759"/>
      <c r="CG15" s="760"/>
      <c r="CH15" s="761"/>
      <c r="CI15" s="762"/>
      <c r="CJ15" s="762"/>
      <c r="CK15" s="762"/>
      <c r="CL15" s="763"/>
      <c r="CM15" s="761"/>
      <c r="CN15" s="762"/>
      <c r="CO15" s="762"/>
      <c r="CP15" s="762"/>
      <c r="CQ15" s="763"/>
      <c r="CR15" s="761"/>
      <c r="CS15" s="762"/>
      <c r="CT15" s="762"/>
      <c r="CU15" s="762"/>
      <c r="CV15" s="763"/>
      <c r="CW15" s="761"/>
      <c r="CX15" s="762"/>
      <c r="CY15" s="762"/>
      <c r="CZ15" s="762"/>
      <c r="DA15" s="763"/>
      <c r="DB15" s="761"/>
      <c r="DC15" s="762"/>
      <c r="DD15" s="762"/>
      <c r="DE15" s="762"/>
      <c r="DF15" s="763"/>
      <c r="DG15" s="761"/>
      <c r="DH15" s="762"/>
      <c r="DI15" s="762"/>
      <c r="DJ15" s="762"/>
      <c r="DK15" s="763"/>
      <c r="DL15" s="761"/>
      <c r="DM15" s="762"/>
      <c r="DN15" s="762"/>
      <c r="DO15" s="762"/>
      <c r="DP15" s="763"/>
      <c r="DQ15" s="761"/>
      <c r="DR15" s="762"/>
      <c r="DS15" s="762"/>
      <c r="DT15" s="762"/>
      <c r="DU15" s="763"/>
      <c r="DV15" s="758"/>
      <c r="DW15" s="759"/>
      <c r="DX15" s="759"/>
      <c r="DY15" s="759"/>
      <c r="DZ15" s="764"/>
      <c r="EA15" s="226"/>
    </row>
    <row r="16" spans="1:131" s="227" customFormat="1" ht="26.25" customHeight="1" x14ac:dyDescent="0.2">
      <c r="A16" s="230">
        <v>10</v>
      </c>
      <c r="B16" s="765"/>
      <c r="C16" s="766"/>
      <c r="D16" s="766"/>
      <c r="E16" s="766"/>
      <c r="F16" s="766"/>
      <c r="G16" s="766"/>
      <c r="H16" s="766"/>
      <c r="I16" s="766"/>
      <c r="J16" s="766"/>
      <c r="K16" s="766"/>
      <c r="L16" s="766"/>
      <c r="M16" s="766"/>
      <c r="N16" s="766"/>
      <c r="O16" s="766"/>
      <c r="P16" s="767"/>
      <c r="Q16" s="768"/>
      <c r="R16" s="769"/>
      <c r="S16" s="769"/>
      <c r="T16" s="769"/>
      <c r="U16" s="769"/>
      <c r="V16" s="769"/>
      <c r="W16" s="769"/>
      <c r="X16" s="769"/>
      <c r="Y16" s="769"/>
      <c r="Z16" s="769"/>
      <c r="AA16" s="769"/>
      <c r="AB16" s="769"/>
      <c r="AC16" s="769"/>
      <c r="AD16" s="769"/>
      <c r="AE16" s="770"/>
      <c r="AF16" s="771"/>
      <c r="AG16" s="772"/>
      <c r="AH16" s="772"/>
      <c r="AI16" s="772"/>
      <c r="AJ16" s="773"/>
      <c r="AK16" s="754"/>
      <c r="AL16" s="755"/>
      <c r="AM16" s="755"/>
      <c r="AN16" s="755"/>
      <c r="AO16" s="755"/>
      <c r="AP16" s="755"/>
      <c r="AQ16" s="755"/>
      <c r="AR16" s="755"/>
      <c r="AS16" s="755"/>
      <c r="AT16" s="755"/>
      <c r="AU16" s="756"/>
      <c r="AV16" s="756"/>
      <c r="AW16" s="756"/>
      <c r="AX16" s="756"/>
      <c r="AY16" s="757"/>
      <c r="AZ16" s="224"/>
      <c r="BA16" s="224"/>
      <c r="BB16" s="224"/>
      <c r="BC16" s="224"/>
      <c r="BD16" s="224"/>
      <c r="BE16" s="225"/>
      <c r="BF16" s="225"/>
      <c r="BG16" s="225"/>
      <c r="BH16" s="225"/>
      <c r="BI16" s="225"/>
      <c r="BJ16" s="225"/>
      <c r="BK16" s="225"/>
      <c r="BL16" s="225"/>
      <c r="BM16" s="225"/>
      <c r="BN16" s="225"/>
      <c r="BO16" s="225"/>
      <c r="BP16" s="225"/>
      <c r="BQ16" s="230">
        <v>10</v>
      </c>
      <c r="BR16" s="231"/>
      <c r="BS16" s="758"/>
      <c r="BT16" s="759"/>
      <c r="BU16" s="759"/>
      <c r="BV16" s="759"/>
      <c r="BW16" s="759"/>
      <c r="BX16" s="759"/>
      <c r="BY16" s="759"/>
      <c r="BZ16" s="759"/>
      <c r="CA16" s="759"/>
      <c r="CB16" s="759"/>
      <c r="CC16" s="759"/>
      <c r="CD16" s="759"/>
      <c r="CE16" s="759"/>
      <c r="CF16" s="759"/>
      <c r="CG16" s="760"/>
      <c r="CH16" s="761"/>
      <c r="CI16" s="762"/>
      <c r="CJ16" s="762"/>
      <c r="CK16" s="762"/>
      <c r="CL16" s="763"/>
      <c r="CM16" s="761"/>
      <c r="CN16" s="762"/>
      <c r="CO16" s="762"/>
      <c r="CP16" s="762"/>
      <c r="CQ16" s="763"/>
      <c r="CR16" s="761"/>
      <c r="CS16" s="762"/>
      <c r="CT16" s="762"/>
      <c r="CU16" s="762"/>
      <c r="CV16" s="763"/>
      <c r="CW16" s="761"/>
      <c r="CX16" s="762"/>
      <c r="CY16" s="762"/>
      <c r="CZ16" s="762"/>
      <c r="DA16" s="763"/>
      <c r="DB16" s="761"/>
      <c r="DC16" s="762"/>
      <c r="DD16" s="762"/>
      <c r="DE16" s="762"/>
      <c r="DF16" s="763"/>
      <c r="DG16" s="761"/>
      <c r="DH16" s="762"/>
      <c r="DI16" s="762"/>
      <c r="DJ16" s="762"/>
      <c r="DK16" s="763"/>
      <c r="DL16" s="761"/>
      <c r="DM16" s="762"/>
      <c r="DN16" s="762"/>
      <c r="DO16" s="762"/>
      <c r="DP16" s="763"/>
      <c r="DQ16" s="761"/>
      <c r="DR16" s="762"/>
      <c r="DS16" s="762"/>
      <c r="DT16" s="762"/>
      <c r="DU16" s="763"/>
      <c r="DV16" s="758"/>
      <c r="DW16" s="759"/>
      <c r="DX16" s="759"/>
      <c r="DY16" s="759"/>
      <c r="DZ16" s="764"/>
      <c r="EA16" s="226"/>
    </row>
    <row r="17" spans="1:131" s="227" customFormat="1" ht="26.25" customHeight="1" x14ac:dyDescent="0.2">
      <c r="A17" s="230">
        <v>11</v>
      </c>
      <c r="B17" s="765"/>
      <c r="C17" s="766"/>
      <c r="D17" s="766"/>
      <c r="E17" s="766"/>
      <c r="F17" s="766"/>
      <c r="G17" s="766"/>
      <c r="H17" s="766"/>
      <c r="I17" s="766"/>
      <c r="J17" s="766"/>
      <c r="K17" s="766"/>
      <c r="L17" s="766"/>
      <c r="M17" s="766"/>
      <c r="N17" s="766"/>
      <c r="O17" s="766"/>
      <c r="P17" s="767"/>
      <c r="Q17" s="768"/>
      <c r="R17" s="769"/>
      <c r="S17" s="769"/>
      <c r="T17" s="769"/>
      <c r="U17" s="769"/>
      <c r="V17" s="769"/>
      <c r="W17" s="769"/>
      <c r="X17" s="769"/>
      <c r="Y17" s="769"/>
      <c r="Z17" s="769"/>
      <c r="AA17" s="769"/>
      <c r="AB17" s="769"/>
      <c r="AC17" s="769"/>
      <c r="AD17" s="769"/>
      <c r="AE17" s="770"/>
      <c r="AF17" s="771"/>
      <c r="AG17" s="772"/>
      <c r="AH17" s="772"/>
      <c r="AI17" s="772"/>
      <c r="AJ17" s="773"/>
      <c r="AK17" s="754"/>
      <c r="AL17" s="755"/>
      <c r="AM17" s="755"/>
      <c r="AN17" s="755"/>
      <c r="AO17" s="755"/>
      <c r="AP17" s="755"/>
      <c r="AQ17" s="755"/>
      <c r="AR17" s="755"/>
      <c r="AS17" s="755"/>
      <c r="AT17" s="755"/>
      <c r="AU17" s="756"/>
      <c r="AV17" s="756"/>
      <c r="AW17" s="756"/>
      <c r="AX17" s="756"/>
      <c r="AY17" s="757"/>
      <c r="AZ17" s="224"/>
      <c r="BA17" s="224"/>
      <c r="BB17" s="224"/>
      <c r="BC17" s="224"/>
      <c r="BD17" s="224"/>
      <c r="BE17" s="225"/>
      <c r="BF17" s="225"/>
      <c r="BG17" s="225"/>
      <c r="BH17" s="225"/>
      <c r="BI17" s="225"/>
      <c r="BJ17" s="225"/>
      <c r="BK17" s="225"/>
      <c r="BL17" s="225"/>
      <c r="BM17" s="225"/>
      <c r="BN17" s="225"/>
      <c r="BO17" s="225"/>
      <c r="BP17" s="225"/>
      <c r="BQ17" s="230">
        <v>11</v>
      </c>
      <c r="BR17" s="231"/>
      <c r="BS17" s="758"/>
      <c r="BT17" s="759"/>
      <c r="BU17" s="759"/>
      <c r="BV17" s="759"/>
      <c r="BW17" s="759"/>
      <c r="BX17" s="759"/>
      <c r="BY17" s="759"/>
      <c r="BZ17" s="759"/>
      <c r="CA17" s="759"/>
      <c r="CB17" s="759"/>
      <c r="CC17" s="759"/>
      <c r="CD17" s="759"/>
      <c r="CE17" s="759"/>
      <c r="CF17" s="759"/>
      <c r="CG17" s="760"/>
      <c r="CH17" s="761"/>
      <c r="CI17" s="762"/>
      <c r="CJ17" s="762"/>
      <c r="CK17" s="762"/>
      <c r="CL17" s="763"/>
      <c r="CM17" s="761"/>
      <c r="CN17" s="762"/>
      <c r="CO17" s="762"/>
      <c r="CP17" s="762"/>
      <c r="CQ17" s="763"/>
      <c r="CR17" s="761"/>
      <c r="CS17" s="762"/>
      <c r="CT17" s="762"/>
      <c r="CU17" s="762"/>
      <c r="CV17" s="763"/>
      <c r="CW17" s="761"/>
      <c r="CX17" s="762"/>
      <c r="CY17" s="762"/>
      <c r="CZ17" s="762"/>
      <c r="DA17" s="763"/>
      <c r="DB17" s="761"/>
      <c r="DC17" s="762"/>
      <c r="DD17" s="762"/>
      <c r="DE17" s="762"/>
      <c r="DF17" s="763"/>
      <c r="DG17" s="761"/>
      <c r="DH17" s="762"/>
      <c r="DI17" s="762"/>
      <c r="DJ17" s="762"/>
      <c r="DK17" s="763"/>
      <c r="DL17" s="761"/>
      <c r="DM17" s="762"/>
      <c r="DN17" s="762"/>
      <c r="DO17" s="762"/>
      <c r="DP17" s="763"/>
      <c r="DQ17" s="761"/>
      <c r="DR17" s="762"/>
      <c r="DS17" s="762"/>
      <c r="DT17" s="762"/>
      <c r="DU17" s="763"/>
      <c r="DV17" s="758"/>
      <c r="DW17" s="759"/>
      <c r="DX17" s="759"/>
      <c r="DY17" s="759"/>
      <c r="DZ17" s="764"/>
      <c r="EA17" s="226"/>
    </row>
    <row r="18" spans="1:131" s="227" customFormat="1" ht="26.25" customHeight="1" x14ac:dyDescent="0.2">
      <c r="A18" s="230">
        <v>12</v>
      </c>
      <c r="B18" s="765"/>
      <c r="C18" s="766"/>
      <c r="D18" s="766"/>
      <c r="E18" s="766"/>
      <c r="F18" s="766"/>
      <c r="G18" s="766"/>
      <c r="H18" s="766"/>
      <c r="I18" s="766"/>
      <c r="J18" s="766"/>
      <c r="K18" s="766"/>
      <c r="L18" s="766"/>
      <c r="M18" s="766"/>
      <c r="N18" s="766"/>
      <c r="O18" s="766"/>
      <c r="P18" s="767"/>
      <c r="Q18" s="768"/>
      <c r="R18" s="769"/>
      <c r="S18" s="769"/>
      <c r="T18" s="769"/>
      <c r="U18" s="769"/>
      <c r="V18" s="769"/>
      <c r="W18" s="769"/>
      <c r="X18" s="769"/>
      <c r="Y18" s="769"/>
      <c r="Z18" s="769"/>
      <c r="AA18" s="769"/>
      <c r="AB18" s="769"/>
      <c r="AC18" s="769"/>
      <c r="AD18" s="769"/>
      <c r="AE18" s="770"/>
      <c r="AF18" s="771"/>
      <c r="AG18" s="772"/>
      <c r="AH18" s="772"/>
      <c r="AI18" s="772"/>
      <c r="AJ18" s="773"/>
      <c r="AK18" s="754"/>
      <c r="AL18" s="755"/>
      <c r="AM18" s="755"/>
      <c r="AN18" s="755"/>
      <c r="AO18" s="755"/>
      <c r="AP18" s="755"/>
      <c r="AQ18" s="755"/>
      <c r="AR18" s="755"/>
      <c r="AS18" s="755"/>
      <c r="AT18" s="755"/>
      <c r="AU18" s="756"/>
      <c r="AV18" s="756"/>
      <c r="AW18" s="756"/>
      <c r="AX18" s="756"/>
      <c r="AY18" s="757"/>
      <c r="AZ18" s="224"/>
      <c r="BA18" s="224"/>
      <c r="BB18" s="224"/>
      <c r="BC18" s="224"/>
      <c r="BD18" s="224"/>
      <c r="BE18" s="225"/>
      <c r="BF18" s="225"/>
      <c r="BG18" s="225"/>
      <c r="BH18" s="225"/>
      <c r="BI18" s="225"/>
      <c r="BJ18" s="225"/>
      <c r="BK18" s="225"/>
      <c r="BL18" s="225"/>
      <c r="BM18" s="225"/>
      <c r="BN18" s="225"/>
      <c r="BO18" s="225"/>
      <c r="BP18" s="225"/>
      <c r="BQ18" s="230">
        <v>12</v>
      </c>
      <c r="BR18" s="231"/>
      <c r="BS18" s="758"/>
      <c r="BT18" s="759"/>
      <c r="BU18" s="759"/>
      <c r="BV18" s="759"/>
      <c r="BW18" s="759"/>
      <c r="BX18" s="759"/>
      <c r="BY18" s="759"/>
      <c r="BZ18" s="759"/>
      <c r="CA18" s="759"/>
      <c r="CB18" s="759"/>
      <c r="CC18" s="759"/>
      <c r="CD18" s="759"/>
      <c r="CE18" s="759"/>
      <c r="CF18" s="759"/>
      <c r="CG18" s="760"/>
      <c r="CH18" s="761"/>
      <c r="CI18" s="762"/>
      <c r="CJ18" s="762"/>
      <c r="CK18" s="762"/>
      <c r="CL18" s="763"/>
      <c r="CM18" s="761"/>
      <c r="CN18" s="762"/>
      <c r="CO18" s="762"/>
      <c r="CP18" s="762"/>
      <c r="CQ18" s="763"/>
      <c r="CR18" s="761"/>
      <c r="CS18" s="762"/>
      <c r="CT18" s="762"/>
      <c r="CU18" s="762"/>
      <c r="CV18" s="763"/>
      <c r="CW18" s="761"/>
      <c r="CX18" s="762"/>
      <c r="CY18" s="762"/>
      <c r="CZ18" s="762"/>
      <c r="DA18" s="763"/>
      <c r="DB18" s="761"/>
      <c r="DC18" s="762"/>
      <c r="DD18" s="762"/>
      <c r="DE18" s="762"/>
      <c r="DF18" s="763"/>
      <c r="DG18" s="761"/>
      <c r="DH18" s="762"/>
      <c r="DI18" s="762"/>
      <c r="DJ18" s="762"/>
      <c r="DK18" s="763"/>
      <c r="DL18" s="761"/>
      <c r="DM18" s="762"/>
      <c r="DN18" s="762"/>
      <c r="DO18" s="762"/>
      <c r="DP18" s="763"/>
      <c r="DQ18" s="761"/>
      <c r="DR18" s="762"/>
      <c r="DS18" s="762"/>
      <c r="DT18" s="762"/>
      <c r="DU18" s="763"/>
      <c r="DV18" s="758"/>
      <c r="DW18" s="759"/>
      <c r="DX18" s="759"/>
      <c r="DY18" s="759"/>
      <c r="DZ18" s="764"/>
      <c r="EA18" s="226"/>
    </row>
    <row r="19" spans="1:131" s="227" customFormat="1" ht="26.25" customHeight="1" x14ac:dyDescent="0.2">
      <c r="A19" s="230">
        <v>13</v>
      </c>
      <c r="B19" s="765"/>
      <c r="C19" s="766"/>
      <c r="D19" s="766"/>
      <c r="E19" s="766"/>
      <c r="F19" s="766"/>
      <c r="G19" s="766"/>
      <c r="H19" s="766"/>
      <c r="I19" s="766"/>
      <c r="J19" s="766"/>
      <c r="K19" s="766"/>
      <c r="L19" s="766"/>
      <c r="M19" s="766"/>
      <c r="N19" s="766"/>
      <c r="O19" s="766"/>
      <c r="P19" s="767"/>
      <c r="Q19" s="768"/>
      <c r="R19" s="769"/>
      <c r="S19" s="769"/>
      <c r="T19" s="769"/>
      <c r="U19" s="769"/>
      <c r="V19" s="769"/>
      <c r="W19" s="769"/>
      <c r="X19" s="769"/>
      <c r="Y19" s="769"/>
      <c r="Z19" s="769"/>
      <c r="AA19" s="769"/>
      <c r="AB19" s="769"/>
      <c r="AC19" s="769"/>
      <c r="AD19" s="769"/>
      <c r="AE19" s="770"/>
      <c r="AF19" s="771"/>
      <c r="AG19" s="772"/>
      <c r="AH19" s="772"/>
      <c r="AI19" s="772"/>
      <c r="AJ19" s="773"/>
      <c r="AK19" s="754"/>
      <c r="AL19" s="755"/>
      <c r="AM19" s="755"/>
      <c r="AN19" s="755"/>
      <c r="AO19" s="755"/>
      <c r="AP19" s="755"/>
      <c r="AQ19" s="755"/>
      <c r="AR19" s="755"/>
      <c r="AS19" s="755"/>
      <c r="AT19" s="755"/>
      <c r="AU19" s="756"/>
      <c r="AV19" s="756"/>
      <c r="AW19" s="756"/>
      <c r="AX19" s="756"/>
      <c r="AY19" s="757"/>
      <c r="AZ19" s="224"/>
      <c r="BA19" s="224"/>
      <c r="BB19" s="224"/>
      <c r="BC19" s="224"/>
      <c r="BD19" s="224"/>
      <c r="BE19" s="225"/>
      <c r="BF19" s="225"/>
      <c r="BG19" s="225"/>
      <c r="BH19" s="225"/>
      <c r="BI19" s="225"/>
      <c r="BJ19" s="225"/>
      <c r="BK19" s="225"/>
      <c r="BL19" s="225"/>
      <c r="BM19" s="225"/>
      <c r="BN19" s="225"/>
      <c r="BO19" s="225"/>
      <c r="BP19" s="225"/>
      <c r="BQ19" s="230">
        <v>13</v>
      </c>
      <c r="BR19" s="231"/>
      <c r="BS19" s="758"/>
      <c r="BT19" s="759"/>
      <c r="BU19" s="759"/>
      <c r="BV19" s="759"/>
      <c r="BW19" s="759"/>
      <c r="BX19" s="759"/>
      <c r="BY19" s="759"/>
      <c r="BZ19" s="759"/>
      <c r="CA19" s="759"/>
      <c r="CB19" s="759"/>
      <c r="CC19" s="759"/>
      <c r="CD19" s="759"/>
      <c r="CE19" s="759"/>
      <c r="CF19" s="759"/>
      <c r="CG19" s="760"/>
      <c r="CH19" s="761"/>
      <c r="CI19" s="762"/>
      <c r="CJ19" s="762"/>
      <c r="CK19" s="762"/>
      <c r="CL19" s="763"/>
      <c r="CM19" s="761"/>
      <c r="CN19" s="762"/>
      <c r="CO19" s="762"/>
      <c r="CP19" s="762"/>
      <c r="CQ19" s="763"/>
      <c r="CR19" s="761"/>
      <c r="CS19" s="762"/>
      <c r="CT19" s="762"/>
      <c r="CU19" s="762"/>
      <c r="CV19" s="763"/>
      <c r="CW19" s="761"/>
      <c r="CX19" s="762"/>
      <c r="CY19" s="762"/>
      <c r="CZ19" s="762"/>
      <c r="DA19" s="763"/>
      <c r="DB19" s="761"/>
      <c r="DC19" s="762"/>
      <c r="DD19" s="762"/>
      <c r="DE19" s="762"/>
      <c r="DF19" s="763"/>
      <c r="DG19" s="761"/>
      <c r="DH19" s="762"/>
      <c r="DI19" s="762"/>
      <c r="DJ19" s="762"/>
      <c r="DK19" s="763"/>
      <c r="DL19" s="761"/>
      <c r="DM19" s="762"/>
      <c r="DN19" s="762"/>
      <c r="DO19" s="762"/>
      <c r="DP19" s="763"/>
      <c r="DQ19" s="761"/>
      <c r="DR19" s="762"/>
      <c r="DS19" s="762"/>
      <c r="DT19" s="762"/>
      <c r="DU19" s="763"/>
      <c r="DV19" s="758"/>
      <c r="DW19" s="759"/>
      <c r="DX19" s="759"/>
      <c r="DY19" s="759"/>
      <c r="DZ19" s="764"/>
      <c r="EA19" s="226"/>
    </row>
    <row r="20" spans="1:131" s="227" customFormat="1" ht="26.25" customHeight="1" x14ac:dyDescent="0.2">
      <c r="A20" s="230">
        <v>14</v>
      </c>
      <c r="B20" s="765"/>
      <c r="C20" s="766"/>
      <c r="D20" s="766"/>
      <c r="E20" s="766"/>
      <c r="F20" s="766"/>
      <c r="G20" s="766"/>
      <c r="H20" s="766"/>
      <c r="I20" s="766"/>
      <c r="J20" s="766"/>
      <c r="K20" s="766"/>
      <c r="L20" s="766"/>
      <c r="M20" s="766"/>
      <c r="N20" s="766"/>
      <c r="O20" s="766"/>
      <c r="P20" s="767"/>
      <c r="Q20" s="768"/>
      <c r="R20" s="769"/>
      <c r="S20" s="769"/>
      <c r="T20" s="769"/>
      <c r="U20" s="769"/>
      <c r="V20" s="769"/>
      <c r="W20" s="769"/>
      <c r="X20" s="769"/>
      <c r="Y20" s="769"/>
      <c r="Z20" s="769"/>
      <c r="AA20" s="769"/>
      <c r="AB20" s="769"/>
      <c r="AC20" s="769"/>
      <c r="AD20" s="769"/>
      <c r="AE20" s="770"/>
      <c r="AF20" s="771"/>
      <c r="AG20" s="772"/>
      <c r="AH20" s="772"/>
      <c r="AI20" s="772"/>
      <c r="AJ20" s="773"/>
      <c r="AK20" s="754"/>
      <c r="AL20" s="755"/>
      <c r="AM20" s="755"/>
      <c r="AN20" s="755"/>
      <c r="AO20" s="755"/>
      <c r="AP20" s="755"/>
      <c r="AQ20" s="755"/>
      <c r="AR20" s="755"/>
      <c r="AS20" s="755"/>
      <c r="AT20" s="755"/>
      <c r="AU20" s="756"/>
      <c r="AV20" s="756"/>
      <c r="AW20" s="756"/>
      <c r="AX20" s="756"/>
      <c r="AY20" s="757"/>
      <c r="AZ20" s="224"/>
      <c r="BA20" s="224"/>
      <c r="BB20" s="224"/>
      <c r="BC20" s="224"/>
      <c r="BD20" s="224"/>
      <c r="BE20" s="225"/>
      <c r="BF20" s="225"/>
      <c r="BG20" s="225"/>
      <c r="BH20" s="225"/>
      <c r="BI20" s="225"/>
      <c r="BJ20" s="225"/>
      <c r="BK20" s="225"/>
      <c r="BL20" s="225"/>
      <c r="BM20" s="225"/>
      <c r="BN20" s="225"/>
      <c r="BO20" s="225"/>
      <c r="BP20" s="225"/>
      <c r="BQ20" s="230">
        <v>14</v>
      </c>
      <c r="BR20" s="231"/>
      <c r="BS20" s="758"/>
      <c r="BT20" s="759"/>
      <c r="BU20" s="759"/>
      <c r="BV20" s="759"/>
      <c r="BW20" s="759"/>
      <c r="BX20" s="759"/>
      <c r="BY20" s="759"/>
      <c r="BZ20" s="759"/>
      <c r="CA20" s="759"/>
      <c r="CB20" s="759"/>
      <c r="CC20" s="759"/>
      <c r="CD20" s="759"/>
      <c r="CE20" s="759"/>
      <c r="CF20" s="759"/>
      <c r="CG20" s="760"/>
      <c r="CH20" s="761"/>
      <c r="CI20" s="762"/>
      <c r="CJ20" s="762"/>
      <c r="CK20" s="762"/>
      <c r="CL20" s="763"/>
      <c r="CM20" s="761"/>
      <c r="CN20" s="762"/>
      <c r="CO20" s="762"/>
      <c r="CP20" s="762"/>
      <c r="CQ20" s="763"/>
      <c r="CR20" s="761"/>
      <c r="CS20" s="762"/>
      <c r="CT20" s="762"/>
      <c r="CU20" s="762"/>
      <c r="CV20" s="763"/>
      <c r="CW20" s="761"/>
      <c r="CX20" s="762"/>
      <c r="CY20" s="762"/>
      <c r="CZ20" s="762"/>
      <c r="DA20" s="763"/>
      <c r="DB20" s="761"/>
      <c r="DC20" s="762"/>
      <c r="DD20" s="762"/>
      <c r="DE20" s="762"/>
      <c r="DF20" s="763"/>
      <c r="DG20" s="761"/>
      <c r="DH20" s="762"/>
      <c r="DI20" s="762"/>
      <c r="DJ20" s="762"/>
      <c r="DK20" s="763"/>
      <c r="DL20" s="761"/>
      <c r="DM20" s="762"/>
      <c r="DN20" s="762"/>
      <c r="DO20" s="762"/>
      <c r="DP20" s="763"/>
      <c r="DQ20" s="761"/>
      <c r="DR20" s="762"/>
      <c r="DS20" s="762"/>
      <c r="DT20" s="762"/>
      <c r="DU20" s="763"/>
      <c r="DV20" s="758"/>
      <c r="DW20" s="759"/>
      <c r="DX20" s="759"/>
      <c r="DY20" s="759"/>
      <c r="DZ20" s="764"/>
      <c r="EA20" s="226"/>
    </row>
    <row r="21" spans="1:131" s="227" customFormat="1" ht="26.25" customHeight="1" thickBot="1" x14ac:dyDescent="0.25">
      <c r="A21" s="230">
        <v>15</v>
      </c>
      <c r="B21" s="765"/>
      <c r="C21" s="766"/>
      <c r="D21" s="766"/>
      <c r="E21" s="766"/>
      <c r="F21" s="766"/>
      <c r="G21" s="766"/>
      <c r="H21" s="766"/>
      <c r="I21" s="766"/>
      <c r="J21" s="766"/>
      <c r="K21" s="766"/>
      <c r="L21" s="766"/>
      <c r="M21" s="766"/>
      <c r="N21" s="766"/>
      <c r="O21" s="766"/>
      <c r="P21" s="767"/>
      <c r="Q21" s="768"/>
      <c r="R21" s="769"/>
      <c r="S21" s="769"/>
      <c r="T21" s="769"/>
      <c r="U21" s="769"/>
      <c r="V21" s="769"/>
      <c r="W21" s="769"/>
      <c r="X21" s="769"/>
      <c r="Y21" s="769"/>
      <c r="Z21" s="769"/>
      <c r="AA21" s="769"/>
      <c r="AB21" s="769"/>
      <c r="AC21" s="769"/>
      <c r="AD21" s="769"/>
      <c r="AE21" s="770"/>
      <c r="AF21" s="771"/>
      <c r="AG21" s="772"/>
      <c r="AH21" s="772"/>
      <c r="AI21" s="772"/>
      <c r="AJ21" s="773"/>
      <c r="AK21" s="754"/>
      <c r="AL21" s="755"/>
      <c r="AM21" s="755"/>
      <c r="AN21" s="755"/>
      <c r="AO21" s="755"/>
      <c r="AP21" s="755"/>
      <c r="AQ21" s="755"/>
      <c r="AR21" s="755"/>
      <c r="AS21" s="755"/>
      <c r="AT21" s="755"/>
      <c r="AU21" s="756"/>
      <c r="AV21" s="756"/>
      <c r="AW21" s="756"/>
      <c r="AX21" s="756"/>
      <c r="AY21" s="757"/>
      <c r="AZ21" s="224"/>
      <c r="BA21" s="224"/>
      <c r="BB21" s="224"/>
      <c r="BC21" s="224"/>
      <c r="BD21" s="224"/>
      <c r="BE21" s="225"/>
      <c r="BF21" s="225"/>
      <c r="BG21" s="225"/>
      <c r="BH21" s="225"/>
      <c r="BI21" s="225"/>
      <c r="BJ21" s="225"/>
      <c r="BK21" s="225"/>
      <c r="BL21" s="225"/>
      <c r="BM21" s="225"/>
      <c r="BN21" s="225"/>
      <c r="BO21" s="225"/>
      <c r="BP21" s="225"/>
      <c r="BQ21" s="230">
        <v>15</v>
      </c>
      <c r="BR21" s="231"/>
      <c r="BS21" s="758"/>
      <c r="BT21" s="759"/>
      <c r="BU21" s="759"/>
      <c r="BV21" s="759"/>
      <c r="BW21" s="759"/>
      <c r="BX21" s="759"/>
      <c r="BY21" s="759"/>
      <c r="BZ21" s="759"/>
      <c r="CA21" s="759"/>
      <c r="CB21" s="759"/>
      <c r="CC21" s="759"/>
      <c r="CD21" s="759"/>
      <c r="CE21" s="759"/>
      <c r="CF21" s="759"/>
      <c r="CG21" s="760"/>
      <c r="CH21" s="761"/>
      <c r="CI21" s="762"/>
      <c r="CJ21" s="762"/>
      <c r="CK21" s="762"/>
      <c r="CL21" s="763"/>
      <c r="CM21" s="761"/>
      <c r="CN21" s="762"/>
      <c r="CO21" s="762"/>
      <c r="CP21" s="762"/>
      <c r="CQ21" s="763"/>
      <c r="CR21" s="761"/>
      <c r="CS21" s="762"/>
      <c r="CT21" s="762"/>
      <c r="CU21" s="762"/>
      <c r="CV21" s="763"/>
      <c r="CW21" s="761"/>
      <c r="CX21" s="762"/>
      <c r="CY21" s="762"/>
      <c r="CZ21" s="762"/>
      <c r="DA21" s="763"/>
      <c r="DB21" s="761"/>
      <c r="DC21" s="762"/>
      <c r="DD21" s="762"/>
      <c r="DE21" s="762"/>
      <c r="DF21" s="763"/>
      <c r="DG21" s="761"/>
      <c r="DH21" s="762"/>
      <c r="DI21" s="762"/>
      <c r="DJ21" s="762"/>
      <c r="DK21" s="763"/>
      <c r="DL21" s="761"/>
      <c r="DM21" s="762"/>
      <c r="DN21" s="762"/>
      <c r="DO21" s="762"/>
      <c r="DP21" s="763"/>
      <c r="DQ21" s="761"/>
      <c r="DR21" s="762"/>
      <c r="DS21" s="762"/>
      <c r="DT21" s="762"/>
      <c r="DU21" s="763"/>
      <c r="DV21" s="758"/>
      <c r="DW21" s="759"/>
      <c r="DX21" s="759"/>
      <c r="DY21" s="759"/>
      <c r="DZ21" s="764"/>
      <c r="EA21" s="226"/>
    </row>
    <row r="22" spans="1:131" s="227" customFormat="1" ht="26.25" customHeight="1" x14ac:dyDescent="0.2">
      <c r="A22" s="230">
        <v>16</v>
      </c>
      <c r="B22" s="765"/>
      <c r="C22" s="766"/>
      <c r="D22" s="766"/>
      <c r="E22" s="766"/>
      <c r="F22" s="766"/>
      <c r="G22" s="766"/>
      <c r="H22" s="766"/>
      <c r="I22" s="766"/>
      <c r="J22" s="766"/>
      <c r="K22" s="766"/>
      <c r="L22" s="766"/>
      <c r="M22" s="766"/>
      <c r="N22" s="766"/>
      <c r="O22" s="766"/>
      <c r="P22" s="767"/>
      <c r="Q22" s="784"/>
      <c r="R22" s="785"/>
      <c r="S22" s="785"/>
      <c r="T22" s="785"/>
      <c r="U22" s="785"/>
      <c r="V22" s="785"/>
      <c r="W22" s="785"/>
      <c r="X22" s="785"/>
      <c r="Y22" s="785"/>
      <c r="Z22" s="785"/>
      <c r="AA22" s="785"/>
      <c r="AB22" s="785"/>
      <c r="AC22" s="785"/>
      <c r="AD22" s="785"/>
      <c r="AE22" s="786"/>
      <c r="AF22" s="771"/>
      <c r="AG22" s="772"/>
      <c r="AH22" s="772"/>
      <c r="AI22" s="772"/>
      <c r="AJ22" s="773"/>
      <c r="AK22" s="787"/>
      <c r="AL22" s="788"/>
      <c r="AM22" s="788"/>
      <c r="AN22" s="788"/>
      <c r="AO22" s="788"/>
      <c r="AP22" s="788"/>
      <c r="AQ22" s="788"/>
      <c r="AR22" s="788"/>
      <c r="AS22" s="788"/>
      <c r="AT22" s="788"/>
      <c r="AU22" s="789"/>
      <c r="AV22" s="789"/>
      <c r="AW22" s="789"/>
      <c r="AX22" s="789"/>
      <c r="AY22" s="790"/>
      <c r="AZ22" s="791" t="s">
        <v>377</v>
      </c>
      <c r="BA22" s="791"/>
      <c r="BB22" s="791"/>
      <c r="BC22" s="791"/>
      <c r="BD22" s="792"/>
      <c r="BE22" s="225"/>
      <c r="BF22" s="225"/>
      <c r="BG22" s="225"/>
      <c r="BH22" s="225"/>
      <c r="BI22" s="225"/>
      <c r="BJ22" s="225"/>
      <c r="BK22" s="225"/>
      <c r="BL22" s="225"/>
      <c r="BM22" s="225"/>
      <c r="BN22" s="225"/>
      <c r="BO22" s="225"/>
      <c r="BP22" s="225"/>
      <c r="BQ22" s="230">
        <v>16</v>
      </c>
      <c r="BR22" s="231"/>
      <c r="BS22" s="758"/>
      <c r="BT22" s="759"/>
      <c r="BU22" s="759"/>
      <c r="BV22" s="759"/>
      <c r="BW22" s="759"/>
      <c r="BX22" s="759"/>
      <c r="BY22" s="759"/>
      <c r="BZ22" s="759"/>
      <c r="CA22" s="759"/>
      <c r="CB22" s="759"/>
      <c r="CC22" s="759"/>
      <c r="CD22" s="759"/>
      <c r="CE22" s="759"/>
      <c r="CF22" s="759"/>
      <c r="CG22" s="760"/>
      <c r="CH22" s="761"/>
      <c r="CI22" s="762"/>
      <c r="CJ22" s="762"/>
      <c r="CK22" s="762"/>
      <c r="CL22" s="763"/>
      <c r="CM22" s="761"/>
      <c r="CN22" s="762"/>
      <c r="CO22" s="762"/>
      <c r="CP22" s="762"/>
      <c r="CQ22" s="763"/>
      <c r="CR22" s="761"/>
      <c r="CS22" s="762"/>
      <c r="CT22" s="762"/>
      <c r="CU22" s="762"/>
      <c r="CV22" s="763"/>
      <c r="CW22" s="761"/>
      <c r="CX22" s="762"/>
      <c r="CY22" s="762"/>
      <c r="CZ22" s="762"/>
      <c r="DA22" s="763"/>
      <c r="DB22" s="761"/>
      <c r="DC22" s="762"/>
      <c r="DD22" s="762"/>
      <c r="DE22" s="762"/>
      <c r="DF22" s="763"/>
      <c r="DG22" s="761"/>
      <c r="DH22" s="762"/>
      <c r="DI22" s="762"/>
      <c r="DJ22" s="762"/>
      <c r="DK22" s="763"/>
      <c r="DL22" s="761"/>
      <c r="DM22" s="762"/>
      <c r="DN22" s="762"/>
      <c r="DO22" s="762"/>
      <c r="DP22" s="763"/>
      <c r="DQ22" s="761"/>
      <c r="DR22" s="762"/>
      <c r="DS22" s="762"/>
      <c r="DT22" s="762"/>
      <c r="DU22" s="763"/>
      <c r="DV22" s="758"/>
      <c r="DW22" s="759"/>
      <c r="DX22" s="759"/>
      <c r="DY22" s="759"/>
      <c r="DZ22" s="764"/>
      <c r="EA22" s="226"/>
    </row>
    <row r="23" spans="1:131" s="227" customFormat="1" ht="26.25" customHeight="1" thickBot="1" x14ac:dyDescent="0.25">
      <c r="A23" s="232" t="s">
        <v>378</v>
      </c>
      <c r="B23" s="774" t="s">
        <v>379</v>
      </c>
      <c r="C23" s="775"/>
      <c r="D23" s="775"/>
      <c r="E23" s="775"/>
      <c r="F23" s="775"/>
      <c r="G23" s="775"/>
      <c r="H23" s="775"/>
      <c r="I23" s="775"/>
      <c r="J23" s="775"/>
      <c r="K23" s="775"/>
      <c r="L23" s="775"/>
      <c r="M23" s="775"/>
      <c r="N23" s="775"/>
      <c r="O23" s="775"/>
      <c r="P23" s="776"/>
      <c r="Q23" s="777">
        <v>8912</v>
      </c>
      <c r="R23" s="778"/>
      <c r="S23" s="778"/>
      <c r="T23" s="778"/>
      <c r="U23" s="778"/>
      <c r="V23" s="778">
        <v>8383</v>
      </c>
      <c r="W23" s="778"/>
      <c r="X23" s="778"/>
      <c r="Y23" s="778"/>
      <c r="Z23" s="778"/>
      <c r="AA23" s="778">
        <v>529</v>
      </c>
      <c r="AB23" s="778"/>
      <c r="AC23" s="778"/>
      <c r="AD23" s="778"/>
      <c r="AE23" s="779"/>
      <c r="AF23" s="780">
        <v>486</v>
      </c>
      <c r="AG23" s="778"/>
      <c r="AH23" s="778"/>
      <c r="AI23" s="778"/>
      <c r="AJ23" s="781"/>
      <c r="AK23" s="782"/>
      <c r="AL23" s="783"/>
      <c r="AM23" s="783"/>
      <c r="AN23" s="783"/>
      <c r="AO23" s="783"/>
      <c r="AP23" s="778">
        <v>3066</v>
      </c>
      <c r="AQ23" s="778"/>
      <c r="AR23" s="778"/>
      <c r="AS23" s="778"/>
      <c r="AT23" s="778"/>
      <c r="AU23" s="794"/>
      <c r="AV23" s="794"/>
      <c r="AW23" s="794"/>
      <c r="AX23" s="794"/>
      <c r="AY23" s="795"/>
      <c r="AZ23" s="796" t="s">
        <v>121</v>
      </c>
      <c r="BA23" s="797"/>
      <c r="BB23" s="797"/>
      <c r="BC23" s="797"/>
      <c r="BD23" s="798"/>
      <c r="BE23" s="225"/>
      <c r="BF23" s="225"/>
      <c r="BG23" s="225"/>
      <c r="BH23" s="225"/>
      <c r="BI23" s="225"/>
      <c r="BJ23" s="225"/>
      <c r="BK23" s="225"/>
      <c r="BL23" s="225"/>
      <c r="BM23" s="225"/>
      <c r="BN23" s="225"/>
      <c r="BO23" s="225"/>
      <c r="BP23" s="225"/>
      <c r="BQ23" s="230">
        <v>17</v>
      </c>
      <c r="BR23" s="231"/>
      <c r="BS23" s="758"/>
      <c r="BT23" s="759"/>
      <c r="BU23" s="759"/>
      <c r="BV23" s="759"/>
      <c r="BW23" s="759"/>
      <c r="BX23" s="759"/>
      <c r="BY23" s="759"/>
      <c r="BZ23" s="759"/>
      <c r="CA23" s="759"/>
      <c r="CB23" s="759"/>
      <c r="CC23" s="759"/>
      <c r="CD23" s="759"/>
      <c r="CE23" s="759"/>
      <c r="CF23" s="759"/>
      <c r="CG23" s="760"/>
      <c r="CH23" s="761"/>
      <c r="CI23" s="762"/>
      <c r="CJ23" s="762"/>
      <c r="CK23" s="762"/>
      <c r="CL23" s="763"/>
      <c r="CM23" s="761"/>
      <c r="CN23" s="762"/>
      <c r="CO23" s="762"/>
      <c r="CP23" s="762"/>
      <c r="CQ23" s="763"/>
      <c r="CR23" s="761"/>
      <c r="CS23" s="762"/>
      <c r="CT23" s="762"/>
      <c r="CU23" s="762"/>
      <c r="CV23" s="763"/>
      <c r="CW23" s="761"/>
      <c r="CX23" s="762"/>
      <c r="CY23" s="762"/>
      <c r="CZ23" s="762"/>
      <c r="DA23" s="763"/>
      <c r="DB23" s="761"/>
      <c r="DC23" s="762"/>
      <c r="DD23" s="762"/>
      <c r="DE23" s="762"/>
      <c r="DF23" s="763"/>
      <c r="DG23" s="761"/>
      <c r="DH23" s="762"/>
      <c r="DI23" s="762"/>
      <c r="DJ23" s="762"/>
      <c r="DK23" s="763"/>
      <c r="DL23" s="761"/>
      <c r="DM23" s="762"/>
      <c r="DN23" s="762"/>
      <c r="DO23" s="762"/>
      <c r="DP23" s="763"/>
      <c r="DQ23" s="761"/>
      <c r="DR23" s="762"/>
      <c r="DS23" s="762"/>
      <c r="DT23" s="762"/>
      <c r="DU23" s="763"/>
      <c r="DV23" s="758"/>
      <c r="DW23" s="759"/>
      <c r="DX23" s="759"/>
      <c r="DY23" s="759"/>
      <c r="DZ23" s="764"/>
      <c r="EA23" s="226"/>
    </row>
    <row r="24" spans="1:131" s="227" customFormat="1" ht="26.25" customHeight="1" x14ac:dyDescent="0.2">
      <c r="A24" s="793" t="s">
        <v>380</v>
      </c>
      <c r="B24" s="793"/>
      <c r="C24" s="793"/>
      <c r="D24" s="793"/>
      <c r="E24" s="793"/>
      <c r="F24" s="793"/>
      <c r="G24" s="793"/>
      <c r="H24" s="793"/>
      <c r="I24" s="793"/>
      <c r="J24" s="793"/>
      <c r="K24" s="793"/>
      <c r="L24" s="793"/>
      <c r="M24" s="793"/>
      <c r="N24" s="793"/>
      <c r="O24" s="793"/>
      <c r="P24" s="793"/>
      <c r="Q24" s="793"/>
      <c r="R24" s="793"/>
      <c r="S24" s="793"/>
      <c r="T24" s="793"/>
      <c r="U24" s="793"/>
      <c r="V24" s="793"/>
      <c r="W24" s="793"/>
      <c r="X24" s="793"/>
      <c r="Y24" s="793"/>
      <c r="Z24" s="793"/>
      <c r="AA24" s="793"/>
      <c r="AB24" s="793"/>
      <c r="AC24" s="793"/>
      <c r="AD24" s="793"/>
      <c r="AE24" s="793"/>
      <c r="AF24" s="793"/>
      <c r="AG24" s="793"/>
      <c r="AH24" s="793"/>
      <c r="AI24" s="793"/>
      <c r="AJ24" s="793"/>
      <c r="AK24" s="793"/>
      <c r="AL24" s="793"/>
      <c r="AM24" s="793"/>
      <c r="AN24" s="793"/>
      <c r="AO24" s="793"/>
      <c r="AP24" s="793"/>
      <c r="AQ24" s="793"/>
      <c r="AR24" s="793"/>
      <c r="AS24" s="793"/>
      <c r="AT24" s="793"/>
      <c r="AU24" s="793"/>
      <c r="AV24" s="793"/>
      <c r="AW24" s="793"/>
      <c r="AX24" s="793"/>
      <c r="AY24" s="793"/>
      <c r="AZ24" s="224"/>
      <c r="BA24" s="224"/>
      <c r="BB24" s="224"/>
      <c r="BC24" s="224"/>
      <c r="BD24" s="224"/>
      <c r="BE24" s="225"/>
      <c r="BF24" s="225"/>
      <c r="BG24" s="225"/>
      <c r="BH24" s="225"/>
      <c r="BI24" s="225"/>
      <c r="BJ24" s="225"/>
      <c r="BK24" s="225"/>
      <c r="BL24" s="225"/>
      <c r="BM24" s="225"/>
      <c r="BN24" s="225"/>
      <c r="BO24" s="225"/>
      <c r="BP24" s="225"/>
      <c r="BQ24" s="230">
        <v>18</v>
      </c>
      <c r="BR24" s="231"/>
      <c r="BS24" s="758"/>
      <c r="BT24" s="759"/>
      <c r="BU24" s="759"/>
      <c r="BV24" s="759"/>
      <c r="BW24" s="759"/>
      <c r="BX24" s="759"/>
      <c r="BY24" s="759"/>
      <c r="BZ24" s="759"/>
      <c r="CA24" s="759"/>
      <c r="CB24" s="759"/>
      <c r="CC24" s="759"/>
      <c r="CD24" s="759"/>
      <c r="CE24" s="759"/>
      <c r="CF24" s="759"/>
      <c r="CG24" s="760"/>
      <c r="CH24" s="761"/>
      <c r="CI24" s="762"/>
      <c r="CJ24" s="762"/>
      <c r="CK24" s="762"/>
      <c r="CL24" s="763"/>
      <c r="CM24" s="761"/>
      <c r="CN24" s="762"/>
      <c r="CO24" s="762"/>
      <c r="CP24" s="762"/>
      <c r="CQ24" s="763"/>
      <c r="CR24" s="761"/>
      <c r="CS24" s="762"/>
      <c r="CT24" s="762"/>
      <c r="CU24" s="762"/>
      <c r="CV24" s="763"/>
      <c r="CW24" s="761"/>
      <c r="CX24" s="762"/>
      <c r="CY24" s="762"/>
      <c r="CZ24" s="762"/>
      <c r="DA24" s="763"/>
      <c r="DB24" s="761"/>
      <c r="DC24" s="762"/>
      <c r="DD24" s="762"/>
      <c r="DE24" s="762"/>
      <c r="DF24" s="763"/>
      <c r="DG24" s="761"/>
      <c r="DH24" s="762"/>
      <c r="DI24" s="762"/>
      <c r="DJ24" s="762"/>
      <c r="DK24" s="763"/>
      <c r="DL24" s="761"/>
      <c r="DM24" s="762"/>
      <c r="DN24" s="762"/>
      <c r="DO24" s="762"/>
      <c r="DP24" s="763"/>
      <c r="DQ24" s="761"/>
      <c r="DR24" s="762"/>
      <c r="DS24" s="762"/>
      <c r="DT24" s="762"/>
      <c r="DU24" s="763"/>
      <c r="DV24" s="758"/>
      <c r="DW24" s="759"/>
      <c r="DX24" s="759"/>
      <c r="DY24" s="759"/>
      <c r="DZ24" s="764"/>
      <c r="EA24" s="226"/>
    </row>
    <row r="25" spans="1:131" ht="26.25" customHeight="1" thickBot="1" x14ac:dyDescent="0.25">
      <c r="A25" s="710" t="s">
        <v>381</v>
      </c>
      <c r="B25" s="710"/>
      <c r="C25" s="710"/>
      <c r="D25" s="710"/>
      <c r="E25" s="710"/>
      <c r="F25" s="710"/>
      <c r="G25" s="710"/>
      <c r="H25" s="710"/>
      <c r="I25" s="710"/>
      <c r="J25" s="710"/>
      <c r="K25" s="710"/>
      <c r="L25" s="710"/>
      <c r="M25" s="710"/>
      <c r="N25" s="710"/>
      <c r="O25" s="710"/>
      <c r="P25" s="710"/>
      <c r="Q25" s="710"/>
      <c r="R25" s="710"/>
      <c r="S25" s="710"/>
      <c r="T25" s="710"/>
      <c r="U25" s="710"/>
      <c r="V25" s="710"/>
      <c r="W25" s="710"/>
      <c r="X25" s="710"/>
      <c r="Y25" s="710"/>
      <c r="Z25" s="710"/>
      <c r="AA25" s="710"/>
      <c r="AB25" s="710"/>
      <c r="AC25" s="710"/>
      <c r="AD25" s="710"/>
      <c r="AE25" s="710"/>
      <c r="AF25" s="710"/>
      <c r="AG25" s="710"/>
      <c r="AH25" s="710"/>
      <c r="AI25" s="710"/>
      <c r="AJ25" s="710"/>
      <c r="AK25" s="710"/>
      <c r="AL25" s="710"/>
      <c r="AM25" s="710"/>
      <c r="AN25" s="710"/>
      <c r="AO25" s="710"/>
      <c r="AP25" s="710"/>
      <c r="AQ25" s="710"/>
      <c r="AR25" s="710"/>
      <c r="AS25" s="710"/>
      <c r="AT25" s="710"/>
      <c r="AU25" s="710"/>
      <c r="AV25" s="710"/>
      <c r="AW25" s="710"/>
      <c r="AX25" s="710"/>
      <c r="AY25" s="710"/>
      <c r="AZ25" s="710"/>
      <c r="BA25" s="710"/>
      <c r="BB25" s="710"/>
      <c r="BC25" s="710"/>
      <c r="BD25" s="710"/>
      <c r="BE25" s="710"/>
      <c r="BF25" s="710"/>
      <c r="BG25" s="710"/>
      <c r="BH25" s="710"/>
      <c r="BI25" s="710"/>
      <c r="BJ25" s="224"/>
      <c r="BK25" s="224"/>
      <c r="BL25" s="224"/>
      <c r="BM25" s="224"/>
      <c r="BN25" s="224"/>
      <c r="BO25" s="233"/>
      <c r="BP25" s="233"/>
      <c r="BQ25" s="230">
        <v>19</v>
      </c>
      <c r="BR25" s="231"/>
      <c r="BS25" s="758"/>
      <c r="BT25" s="759"/>
      <c r="BU25" s="759"/>
      <c r="BV25" s="759"/>
      <c r="BW25" s="759"/>
      <c r="BX25" s="759"/>
      <c r="BY25" s="759"/>
      <c r="BZ25" s="759"/>
      <c r="CA25" s="759"/>
      <c r="CB25" s="759"/>
      <c r="CC25" s="759"/>
      <c r="CD25" s="759"/>
      <c r="CE25" s="759"/>
      <c r="CF25" s="759"/>
      <c r="CG25" s="760"/>
      <c r="CH25" s="761"/>
      <c r="CI25" s="762"/>
      <c r="CJ25" s="762"/>
      <c r="CK25" s="762"/>
      <c r="CL25" s="763"/>
      <c r="CM25" s="761"/>
      <c r="CN25" s="762"/>
      <c r="CO25" s="762"/>
      <c r="CP25" s="762"/>
      <c r="CQ25" s="763"/>
      <c r="CR25" s="761"/>
      <c r="CS25" s="762"/>
      <c r="CT25" s="762"/>
      <c r="CU25" s="762"/>
      <c r="CV25" s="763"/>
      <c r="CW25" s="761"/>
      <c r="CX25" s="762"/>
      <c r="CY25" s="762"/>
      <c r="CZ25" s="762"/>
      <c r="DA25" s="763"/>
      <c r="DB25" s="761"/>
      <c r="DC25" s="762"/>
      <c r="DD25" s="762"/>
      <c r="DE25" s="762"/>
      <c r="DF25" s="763"/>
      <c r="DG25" s="761"/>
      <c r="DH25" s="762"/>
      <c r="DI25" s="762"/>
      <c r="DJ25" s="762"/>
      <c r="DK25" s="763"/>
      <c r="DL25" s="761"/>
      <c r="DM25" s="762"/>
      <c r="DN25" s="762"/>
      <c r="DO25" s="762"/>
      <c r="DP25" s="763"/>
      <c r="DQ25" s="761"/>
      <c r="DR25" s="762"/>
      <c r="DS25" s="762"/>
      <c r="DT25" s="762"/>
      <c r="DU25" s="763"/>
      <c r="DV25" s="758"/>
      <c r="DW25" s="759"/>
      <c r="DX25" s="759"/>
      <c r="DY25" s="759"/>
      <c r="DZ25" s="764"/>
      <c r="EA25" s="222"/>
    </row>
    <row r="26" spans="1:131" ht="26.25" customHeight="1" x14ac:dyDescent="0.2">
      <c r="A26" s="712" t="s">
        <v>358</v>
      </c>
      <c r="B26" s="713"/>
      <c r="C26" s="713"/>
      <c r="D26" s="713"/>
      <c r="E26" s="713"/>
      <c r="F26" s="713"/>
      <c r="G26" s="713"/>
      <c r="H26" s="713"/>
      <c r="I26" s="713"/>
      <c r="J26" s="713"/>
      <c r="K26" s="713"/>
      <c r="L26" s="713"/>
      <c r="M26" s="713"/>
      <c r="N26" s="713"/>
      <c r="O26" s="713"/>
      <c r="P26" s="714"/>
      <c r="Q26" s="718" t="s">
        <v>382</v>
      </c>
      <c r="R26" s="719"/>
      <c r="S26" s="719"/>
      <c r="T26" s="719"/>
      <c r="U26" s="720"/>
      <c r="V26" s="718" t="s">
        <v>383</v>
      </c>
      <c r="W26" s="719"/>
      <c r="X26" s="719"/>
      <c r="Y26" s="719"/>
      <c r="Z26" s="720"/>
      <c r="AA26" s="718" t="s">
        <v>384</v>
      </c>
      <c r="AB26" s="719"/>
      <c r="AC26" s="719"/>
      <c r="AD26" s="719"/>
      <c r="AE26" s="719"/>
      <c r="AF26" s="799" t="s">
        <v>385</v>
      </c>
      <c r="AG26" s="800"/>
      <c r="AH26" s="800"/>
      <c r="AI26" s="800"/>
      <c r="AJ26" s="801"/>
      <c r="AK26" s="719" t="s">
        <v>386</v>
      </c>
      <c r="AL26" s="719"/>
      <c r="AM26" s="719"/>
      <c r="AN26" s="719"/>
      <c r="AO26" s="720"/>
      <c r="AP26" s="718" t="s">
        <v>387</v>
      </c>
      <c r="AQ26" s="719"/>
      <c r="AR26" s="719"/>
      <c r="AS26" s="719"/>
      <c r="AT26" s="720"/>
      <c r="AU26" s="718" t="s">
        <v>388</v>
      </c>
      <c r="AV26" s="719"/>
      <c r="AW26" s="719"/>
      <c r="AX26" s="719"/>
      <c r="AY26" s="720"/>
      <c r="AZ26" s="718" t="s">
        <v>389</v>
      </c>
      <c r="BA26" s="719"/>
      <c r="BB26" s="719"/>
      <c r="BC26" s="719"/>
      <c r="BD26" s="720"/>
      <c r="BE26" s="718" t="s">
        <v>365</v>
      </c>
      <c r="BF26" s="719"/>
      <c r="BG26" s="719"/>
      <c r="BH26" s="719"/>
      <c r="BI26" s="725"/>
      <c r="BJ26" s="224"/>
      <c r="BK26" s="224"/>
      <c r="BL26" s="224"/>
      <c r="BM26" s="224"/>
      <c r="BN26" s="224"/>
      <c r="BO26" s="233"/>
      <c r="BP26" s="233"/>
      <c r="BQ26" s="230">
        <v>20</v>
      </c>
      <c r="BR26" s="231"/>
      <c r="BS26" s="758"/>
      <c r="BT26" s="759"/>
      <c r="BU26" s="759"/>
      <c r="BV26" s="759"/>
      <c r="BW26" s="759"/>
      <c r="BX26" s="759"/>
      <c r="BY26" s="759"/>
      <c r="BZ26" s="759"/>
      <c r="CA26" s="759"/>
      <c r="CB26" s="759"/>
      <c r="CC26" s="759"/>
      <c r="CD26" s="759"/>
      <c r="CE26" s="759"/>
      <c r="CF26" s="759"/>
      <c r="CG26" s="760"/>
      <c r="CH26" s="761"/>
      <c r="CI26" s="762"/>
      <c r="CJ26" s="762"/>
      <c r="CK26" s="762"/>
      <c r="CL26" s="763"/>
      <c r="CM26" s="761"/>
      <c r="CN26" s="762"/>
      <c r="CO26" s="762"/>
      <c r="CP26" s="762"/>
      <c r="CQ26" s="763"/>
      <c r="CR26" s="761"/>
      <c r="CS26" s="762"/>
      <c r="CT26" s="762"/>
      <c r="CU26" s="762"/>
      <c r="CV26" s="763"/>
      <c r="CW26" s="761"/>
      <c r="CX26" s="762"/>
      <c r="CY26" s="762"/>
      <c r="CZ26" s="762"/>
      <c r="DA26" s="763"/>
      <c r="DB26" s="761"/>
      <c r="DC26" s="762"/>
      <c r="DD26" s="762"/>
      <c r="DE26" s="762"/>
      <c r="DF26" s="763"/>
      <c r="DG26" s="761"/>
      <c r="DH26" s="762"/>
      <c r="DI26" s="762"/>
      <c r="DJ26" s="762"/>
      <c r="DK26" s="763"/>
      <c r="DL26" s="761"/>
      <c r="DM26" s="762"/>
      <c r="DN26" s="762"/>
      <c r="DO26" s="762"/>
      <c r="DP26" s="763"/>
      <c r="DQ26" s="761"/>
      <c r="DR26" s="762"/>
      <c r="DS26" s="762"/>
      <c r="DT26" s="762"/>
      <c r="DU26" s="763"/>
      <c r="DV26" s="758"/>
      <c r="DW26" s="759"/>
      <c r="DX26" s="759"/>
      <c r="DY26" s="759"/>
      <c r="DZ26" s="764"/>
      <c r="EA26" s="222"/>
    </row>
    <row r="27" spans="1:131" ht="26.25" customHeight="1" thickBot="1" x14ac:dyDescent="0.25">
      <c r="A27" s="715"/>
      <c r="B27" s="716"/>
      <c r="C27" s="716"/>
      <c r="D27" s="716"/>
      <c r="E27" s="716"/>
      <c r="F27" s="716"/>
      <c r="G27" s="716"/>
      <c r="H27" s="716"/>
      <c r="I27" s="716"/>
      <c r="J27" s="716"/>
      <c r="K27" s="716"/>
      <c r="L27" s="716"/>
      <c r="M27" s="716"/>
      <c r="N27" s="716"/>
      <c r="O27" s="716"/>
      <c r="P27" s="717"/>
      <c r="Q27" s="721"/>
      <c r="R27" s="722"/>
      <c r="S27" s="722"/>
      <c r="T27" s="722"/>
      <c r="U27" s="723"/>
      <c r="V27" s="721"/>
      <c r="W27" s="722"/>
      <c r="X27" s="722"/>
      <c r="Y27" s="722"/>
      <c r="Z27" s="723"/>
      <c r="AA27" s="721"/>
      <c r="AB27" s="722"/>
      <c r="AC27" s="722"/>
      <c r="AD27" s="722"/>
      <c r="AE27" s="722"/>
      <c r="AF27" s="802"/>
      <c r="AG27" s="803"/>
      <c r="AH27" s="803"/>
      <c r="AI27" s="803"/>
      <c r="AJ27" s="804"/>
      <c r="AK27" s="722"/>
      <c r="AL27" s="722"/>
      <c r="AM27" s="722"/>
      <c r="AN27" s="722"/>
      <c r="AO27" s="723"/>
      <c r="AP27" s="721"/>
      <c r="AQ27" s="722"/>
      <c r="AR27" s="722"/>
      <c r="AS27" s="722"/>
      <c r="AT27" s="723"/>
      <c r="AU27" s="721"/>
      <c r="AV27" s="722"/>
      <c r="AW27" s="722"/>
      <c r="AX27" s="722"/>
      <c r="AY27" s="723"/>
      <c r="AZ27" s="721"/>
      <c r="BA27" s="722"/>
      <c r="BB27" s="722"/>
      <c r="BC27" s="722"/>
      <c r="BD27" s="723"/>
      <c r="BE27" s="721"/>
      <c r="BF27" s="722"/>
      <c r="BG27" s="722"/>
      <c r="BH27" s="722"/>
      <c r="BI27" s="727"/>
      <c r="BJ27" s="224"/>
      <c r="BK27" s="224"/>
      <c r="BL27" s="224"/>
      <c r="BM27" s="224"/>
      <c r="BN27" s="224"/>
      <c r="BO27" s="233"/>
      <c r="BP27" s="233"/>
      <c r="BQ27" s="230">
        <v>21</v>
      </c>
      <c r="BR27" s="231"/>
      <c r="BS27" s="758"/>
      <c r="BT27" s="759"/>
      <c r="BU27" s="759"/>
      <c r="BV27" s="759"/>
      <c r="BW27" s="759"/>
      <c r="BX27" s="759"/>
      <c r="BY27" s="759"/>
      <c r="BZ27" s="759"/>
      <c r="CA27" s="759"/>
      <c r="CB27" s="759"/>
      <c r="CC27" s="759"/>
      <c r="CD27" s="759"/>
      <c r="CE27" s="759"/>
      <c r="CF27" s="759"/>
      <c r="CG27" s="760"/>
      <c r="CH27" s="761"/>
      <c r="CI27" s="762"/>
      <c r="CJ27" s="762"/>
      <c r="CK27" s="762"/>
      <c r="CL27" s="763"/>
      <c r="CM27" s="761"/>
      <c r="CN27" s="762"/>
      <c r="CO27" s="762"/>
      <c r="CP27" s="762"/>
      <c r="CQ27" s="763"/>
      <c r="CR27" s="761"/>
      <c r="CS27" s="762"/>
      <c r="CT27" s="762"/>
      <c r="CU27" s="762"/>
      <c r="CV27" s="763"/>
      <c r="CW27" s="761"/>
      <c r="CX27" s="762"/>
      <c r="CY27" s="762"/>
      <c r="CZ27" s="762"/>
      <c r="DA27" s="763"/>
      <c r="DB27" s="761"/>
      <c r="DC27" s="762"/>
      <c r="DD27" s="762"/>
      <c r="DE27" s="762"/>
      <c r="DF27" s="763"/>
      <c r="DG27" s="761"/>
      <c r="DH27" s="762"/>
      <c r="DI27" s="762"/>
      <c r="DJ27" s="762"/>
      <c r="DK27" s="763"/>
      <c r="DL27" s="761"/>
      <c r="DM27" s="762"/>
      <c r="DN27" s="762"/>
      <c r="DO27" s="762"/>
      <c r="DP27" s="763"/>
      <c r="DQ27" s="761"/>
      <c r="DR27" s="762"/>
      <c r="DS27" s="762"/>
      <c r="DT27" s="762"/>
      <c r="DU27" s="763"/>
      <c r="DV27" s="758"/>
      <c r="DW27" s="759"/>
      <c r="DX27" s="759"/>
      <c r="DY27" s="759"/>
      <c r="DZ27" s="764"/>
      <c r="EA27" s="222"/>
    </row>
    <row r="28" spans="1:131" ht="26.25" customHeight="1" thickTop="1" x14ac:dyDescent="0.2">
      <c r="A28" s="234">
        <v>1</v>
      </c>
      <c r="B28" s="734" t="s">
        <v>390</v>
      </c>
      <c r="C28" s="735"/>
      <c r="D28" s="735"/>
      <c r="E28" s="735"/>
      <c r="F28" s="735"/>
      <c r="G28" s="735"/>
      <c r="H28" s="735"/>
      <c r="I28" s="735"/>
      <c r="J28" s="735"/>
      <c r="K28" s="735"/>
      <c r="L28" s="735"/>
      <c r="M28" s="735"/>
      <c r="N28" s="735"/>
      <c r="O28" s="735"/>
      <c r="P28" s="736"/>
      <c r="Q28" s="807">
        <v>2005</v>
      </c>
      <c r="R28" s="808"/>
      <c r="S28" s="808"/>
      <c r="T28" s="808"/>
      <c r="U28" s="808"/>
      <c r="V28" s="808">
        <v>1974</v>
      </c>
      <c r="W28" s="808"/>
      <c r="X28" s="808"/>
      <c r="Y28" s="808"/>
      <c r="Z28" s="808"/>
      <c r="AA28" s="808">
        <v>31</v>
      </c>
      <c r="AB28" s="808"/>
      <c r="AC28" s="808"/>
      <c r="AD28" s="808"/>
      <c r="AE28" s="809"/>
      <c r="AF28" s="810">
        <v>31</v>
      </c>
      <c r="AG28" s="808"/>
      <c r="AH28" s="808"/>
      <c r="AI28" s="808"/>
      <c r="AJ28" s="811"/>
      <c r="AK28" s="812">
        <v>135</v>
      </c>
      <c r="AL28" s="813"/>
      <c r="AM28" s="813"/>
      <c r="AN28" s="813"/>
      <c r="AO28" s="813"/>
      <c r="AP28" s="813" t="s">
        <v>554</v>
      </c>
      <c r="AQ28" s="813"/>
      <c r="AR28" s="813"/>
      <c r="AS28" s="813"/>
      <c r="AT28" s="813"/>
      <c r="AU28" s="813" t="s">
        <v>554</v>
      </c>
      <c r="AV28" s="813"/>
      <c r="AW28" s="813"/>
      <c r="AX28" s="813"/>
      <c r="AY28" s="813"/>
      <c r="AZ28" s="814" t="s">
        <v>554</v>
      </c>
      <c r="BA28" s="814"/>
      <c r="BB28" s="814"/>
      <c r="BC28" s="814"/>
      <c r="BD28" s="814"/>
      <c r="BE28" s="805"/>
      <c r="BF28" s="805"/>
      <c r="BG28" s="805"/>
      <c r="BH28" s="805"/>
      <c r="BI28" s="806"/>
      <c r="BJ28" s="224"/>
      <c r="BK28" s="224"/>
      <c r="BL28" s="224"/>
      <c r="BM28" s="224"/>
      <c r="BN28" s="224"/>
      <c r="BO28" s="233"/>
      <c r="BP28" s="233"/>
      <c r="BQ28" s="230">
        <v>22</v>
      </c>
      <c r="BR28" s="231"/>
      <c r="BS28" s="758"/>
      <c r="BT28" s="759"/>
      <c r="BU28" s="759"/>
      <c r="BV28" s="759"/>
      <c r="BW28" s="759"/>
      <c r="BX28" s="759"/>
      <c r="BY28" s="759"/>
      <c r="BZ28" s="759"/>
      <c r="CA28" s="759"/>
      <c r="CB28" s="759"/>
      <c r="CC28" s="759"/>
      <c r="CD28" s="759"/>
      <c r="CE28" s="759"/>
      <c r="CF28" s="759"/>
      <c r="CG28" s="760"/>
      <c r="CH28" s="761"/>
      <c r="CI28" s="762"/>
      <c r="CJ28" s="762"/>
      <c r="CK28" s="762"/>
      <c r="CL28" s="763"/>
      <c r="CM28" s="761"/>
      <c r="CN28" s="762"/>
      <c r="CO28" s="762"/>
      <c r="CP28" s="762"/>
      <c r="CQ28" s="763"/>
      <c r="CR28" s="761"/>
      <c r="CS28" s="762"/>
      <c r="CT28" s="762"/>
      <c r="CU28" s="762"/>
      <c r="CV28" s="763"/>
      <c r="CW28" s="761"/>
      <c r="CX28" s="762"/>
      <c r="CY28" s="762"/>
      <c r="CZ28" s="762"/>
      <c r="DA28" s="763"/>
      <c r="DB28" s="761"/>
      <c r="DC28" s="762"/>
      <c r="DD28" s="762"/>
      <c r="DE28" s="762"/>
      <c r="DF28" s="763"/>
      <c r="DG28" s="761"/>
      <c r="DH28" s="762"/>
      <c r="DI28" s="762"/>
      <c r="DJ28" s="762"/>
      <c r="DK28" s="763"/>
      <c r="DL28" s="761"/>
      <c r="DM28" s="762"/>
      <c r="DN28" s="762"/>
      <c r="DO28" s="762"/>
      <c r="DP28" s="763"/>
      <c r="DQ28" s="761"/>
      <c r="DR28" s="762"/>
      <c r="DS28" s="762"/>
      <c r="DT28" s="762"/>
      <c r="DU28" s="763"/>
      <c r="DV28" s="758"/>
      <c r="DW28" s="759"/>
      <c r="DX28" s="759"/>
      <c r="DY28" s="759"/>
      <c r="DZ28" s="764"/>
      <c r="EA28" s="222"/>
    </row>
    <row r="29" spans="1:131" ht="26.25" customHeight="1" x14ac:dyDescent="0.2">
      <c r="A29" s="234">
        <v>2</v>
      </c>
      <c r="B29" s="765" t="s">
        <v>391</v>
      </c>
      <c r="C29" s="766"/>
      <c r="D29" s="766"/>
      <c r="E29" s="766"/>
      <c r="F29" s="766"/>
      <c r="G29" s="766"/>
      <c r="H29" s="766"/>
      <c r="I29" s="766"/>
      <c r="J29" s="766"/>
      <c r="K29" s="766"/>
      <c r="L29" s="766"/>
      <c r="M29" s="766"/>
      <c r="N29" s="766"/>
      <c r="O29" s="766"/>
      <c r="P29" s="767"/>
      <c r="Q29" s="768">
        <v>1726</v>
      </c>
      <c r="R29" s="769"/>
      <c r="S29" s="769"/>
      <c r="T29" s="769"/>
      <c r="U29" s="769"/>
      <c r="V29" s="769">
        <v>1597</v>
      </c>
      <c r="W29" s="769"/>
      <c r="X29" s="769"/>
      <c r="Y29" s="769"/>
      <c r="Z29" s="769"/>
      <c r="AA29" s="769">
        <v>129</v>
      </c>
      <c r="AB29" s="769"/>
      <c r="AC29" s="769"/>
      <c r="AD29" s="769"/>
      <c r="AE29" s="770"/>
      <c r="AF29" s="771">
        <v>129</v>
      </c>
      <c r="AG29" s="772"/>
      <c r="AH29" s="772"/>
      <c r="AI29" s="772"/>
      <c r="AJ29" s="773"/>
      <c r="AK29" s="819">
        <v>256</v>
      </c>
      <c r="AL29" s="815"/>
      <c r="AM29" s="815"/>
      <c r="AN29" s="815"/>
      <c r="AO29" s="815"/>
      <c r="AP29" s="815" t="s">
        <v>554</v>
      </c>
      <c r="AQ29" s="815"/>
      <c r="AR29" s="815"/>
      <c r="AS29" s="815"/>
      <c r="AT29" s="815"/>
      <c r="AU29" s="815" t="s">
        <v>554</v>
      </c>
      <c r="AV29" s="815"/>
      <c r="AW29" s="815"/>
      <c r="AX29" s="815"/>
      <c r="AY29" s="815"/>
      <c r="AZ29" s="816" t="s">
        <v>554</v>
      </c>
      <c r="BA29" s="816"/>
      <c r="BB29" s="816"/>
      <c r="BC29" s="816"/>
      <c r="BD29" s="816"/>
      <c r="BE29" s="817"/>
      <c r="BF29" s="817"/>
      <c r="BG29" s="817"/>
      <c r="BH29" s="817"/>
      <c r="BI29" s="818"/>
      <c r="BJ29" s="224"/>
      <c r="BK29" s="224"/>
      <c r="BL29" s="224"/>
      <c r="BM29" s="224"/>
      <c r="BN29" s="224"/>
      <c r="BO29" s="233"/>
      <c r="BP29" s="233"/>
      <c r="BQ29" s="230">
        <v>23</v>
      </c>
      <c r="BR29" s="231"/>
      <c r="BS29" s="758"/>
      <c r="BT29" s="759"/>
      <c r="BU29" s="759"/>
      <c r="BV29" s="759"/>
      <c r="BW29" s="759"/>
      <c r="BX29" s="759"/>
      <c r="BY29" s="759"/>
      <c r="BZ29" s="759"/>
      <c r="CA29" s="759"/>
      <c r="CB29" s="759"/>
      <c r="CC29" s="759"/>
      <c r="CD29" s="759"/>
      <c r="CE29" s="759"/>
      <c r="CF29" s="759"/>
      <c r="CG29" s="760"/>
      <c r="CH29" s="761"/>
      <c r="CI29" s="762"/>
      <c r="CJ29" s="762"/>
      <c r="CK29" s="762"/>
      <c r="CL29" s="763"/>
      <c r="CM29" s="761"/>
      <c r="CN29" s="762"/>
      <c r="CO29" s="762"/>
      <c r="CP29" s="762"/>
      <c r="CQ29" s="763"/>
      <c r="CR29" s="761"/>
      <c r="CS29" s="762"/>
      <c r="CT29" s="762"/>
      <c r="CU29" s="762"/>
      <c r="CV29" s="763"/>
      <c r="CW29" s="761"/>
      <c r="CX29" s="762"/>
      <c r="CY29" s="762"/>
      <c r="CZ29" s="762"/>
      <c r="DA29" s="763"/>
      <c r="DB29" s="761"/>
      <c r="DC29" s="762"/>
      <c r="DD29" s="762"/>
      <c r="DE29" s="762"/>
      <c r="DF29" s="763"/>
      <c r="DG29" s="761"/>
      <c r="DH29" s="762"/>
      <c r="DI29" s="762"/>
      <c r="DJ29" s="762"/>
      <c r="DK29" s="763"/>
      <c r="DL29" s="761"/>
      <c r="DM29" s="762"/>
      <c r="DN29" s="762"/>
      <c r="DO29" s="762"/>
      <c r="DP29" s="763"/>
      <c r="DQ29" s="761"/>
      <c r="DR29" s="762"/>
      <c r="DS29" s="762"/>
      <c r="DT29" s="762"/>
      <c r="DU29" s="763"/>
      <c r="DV29" s="758"/>
      <c r="DW29" s="759"/>
      <c r="DX29" s="759"/>
      <c r="DY29" s="759"/>
      <c r="DZ29" s="764"/>
      <c r="EA29" s="222"/>
    </row>
    <row r="30" spans="1:131" ht="26.25" customHeight="1" x14ac:dyDescent="0.2">
      <c r="A30" s="234">
        <v>3</v>
      </c>
      <c r="B30" s="765" t="s">
        <v>392</v>
      </c>
      <c r="C30" s="766"/>
      <c r="D30" s="766"/>
      <c r="E30" s="766"/>
      <c r="F30" s="766"/>
      <c r="G30" s="766"/>
      <c r="H30" s="766"/>
      <c r="I30" s="766"/>
      <c r="J30" s="766"/>
      <c r="K30" s="766"/>
      <c r="L30" s="766"/>
      <c r="M30" s="766"/>
      <c r="N30" s="766"/>
      <c r="O30" s="766"/>
      <c r="P30" s="767"/>
      <c r="Q30" s="768">
        <v>234</v>
      </c>
      <c r="R30" s="769"/>
      <c r="S30" s="769"/>
      <c r="T30" s="769"/>
      <c r="U30" s="769"/>
      <c r="V30" s="769">
        <v>231</v>
      </c>
      <c r="W30" s="769"/>
      <c r="X30" s="769"/>
      <c r="Y30" s="769"/>
      <c r="Z30" s="769"/>
      <c r="AA30" s="769">
        <v>3</v>
      </c>
      <c r="AB30" s="769"/>
      <c r="AC30" s="769"/>
      <c r="AD30" s="769"/>
      <c r="AE30" s="770"/>
      <c r="AF30" s="771">
        <v>3</v>
      </c>
      <c r="AG30" s="772"/>
      <c r="AH30" s="772"/>
      <c r="AI30" s="772"/>
      <c r="AJ30" s="773"/>
      <c r="AK30" s="819">
        <v>61</v>
      </c>
      <c r="AL30" s="815"/>
      <c r="AM30" s="815"/>
      <c r="AN30" s="815"/>
      <c r="AO30" s="815"/>
      <c r="AP30" s="815" t="s">
        <v>554</v>
      </c>
      <c r="AQ30" s="815"/>
      <c r="AR30" s="815"/>
      <c r="AS30" s="815"/>
      <c r="AT30" s="815"/>
      <c r="AU30" s="815" t="s">
        <v>554</v>
      </c>
      <c r="AV30" s="815"/>
      <c r="AW30" s="815"/>
      <c r="AX30" s="815"/>
      <c r="AY30" s="815"/>
      <c r="AZ30" s="816" t="s">
        <v>554</v>
      </c>
      <c r="BA30" s="816"/>
      <c r="BB30" s="816"/>
      <c r="BC30" s="816"/>
      <c r="BD30" s="816"/>
      <c r="BE30" s="817"/>
      <c r="BF30" s="817"/>
      <c r="BG30" s="817"/>
      <c r="BH30" s="817"/>
      <c r="BI30" s="818"/>
      <c r="BJ30" s="224"/>
      <c r="BK30" s="224"/>
      <c r="BL30" s="224"/>
      <c r="BM30" s="224"/>
      <c r="BN30" s="224"/>
      <c r="BO30" s="233"/>
      <c r="BP30" s="233"/>
      <c r="BQ30" s="230">
        <v>24</v>
      </c>
      <c r="BR30" s="231"/>
      <c r="BS30" s="758"/>
      <c r="BT30" s="759"/>
      <c r="BU30" s="759"/>
      <c r="BV30" s="759"/>
      <c r="BW30" s="759"/>
      <c r="BX30" s="759"/>
      <c r="BY30" s="759"/>
      <c r="BZ30" s="759"/>
      <c r="CA30" s="759"/>
      <c r="CB30" s="759"/>
      <c r="CC30" s="759"/>
      <c r="CD30" s="759"/>
      <c r="CE30" s="759"/>
      <c r="CF30" s="759"/>
      <c r="CG30" s="760"/>
      <c r="CH30" s="761"/>
      <c r="CI30" s="762"/>
      <c r="CJ30" s="762"/>
      <c r="CK30" s="762"/>
      <c r="CL30" s="763"/>
      <c r="CM30" s="761"/>
      <c r="CN30" s="762"/>
      <c r="CO30" s="762"/>
      <c r="CP30" s="762"/>
      <c r="CQ30" s="763"/>
      <c r="CR30" s="761"/>
      <c r="CS30" s="762"/>
      <c r="CT30" s="762"/>
      <c r="CU30" s="762"/>
      <c r="CV30" s="763"/>
      <c r="CW30" s="761"/>
      <c r="CX30" s="762"/>
      <c r="CY30" s="762"/>
      <c r="CZ30" s="762"/>
      <c r="DA30" s="763"/>
      <c r="DB30" s="761"/>
      <c r="DC30" s="762"/>
      <c r="DD30" s="762"/>
      <c r="DE30" s="762"/>
      <c r="DF30" s="763"/>
      <c r="DG30" s="761"/>
      <c r="DH30" s="762"/>
      <c r="DI30" s="762"/>
      <c r="DJ30" s="762"/>
      <c r="DK30" s="763"/>
      <c r="DL30" s="761"/>
      <c r="DM30" s="762"/>
      <c r="DN30" s="762"/>
      <c r="DO30" s="762"/>
      <c r="DP30" s="763"/>
      <c r="DQ30" s="761"/>
      <c r="DR30" s="762"/>
      <c r="DS30" s="762"/>
      <c r="DT30" s="762"/>
      <c r="DU30" s="763"/>
      <c r="DV30" s="758"/>
      <c r="DW30" s="759"/>
      <c r="DX30" s="759"/>
      <c r="DY30" s="759"/>
      <c r="DZ30" s="764"/>
      <c r="EA30" s="222"/>
    </row>
    <row r="31" spans="1:131" ht="26.25" customHeight="1" x14ac:dyDescent="0.2">
      <c r="A31" s="234">
        <v>4</v>
      </c>
      <c r="B31" s="765" t="s">
        <v>393</v>
      </c>
      <c r="C31" s="766"/>
      <c r="D31" s="766"/>
      <c r="E31" s="766"/>
      <c r="F31" s="766"/>
      <c r="G31" s="766"/>
      <c r="H31" s="766"/>
      <c r="I31" s="766"/>
      <c r="J31" s="766"/>
      <c r="K31" s="766"/>
      <c r="L31" s="766"/>
      <c r="M31" s="766"/>
      <c r="N31" s="766"/>
      <c r="O31" s="766"/>
      <c r="P31" s="767"/>
      <c r="Q31" s="768">
        <v>330</v>
      </c>
      <c r="R31" s="769"/>
      <c r="S31" s="769"/>
      <c r="T31" s="769"/>
      <c r="U31" s="769"/>
      <c r="V31" s="769">
        <v>261</v>
      </c>
      <c r="W31" s="769"/>
      <c r="X31" s="769"/>
      <c r="Y31" s="769"/>
      <c r="Z31" s="769"/>
      <c r="AA31" s="769">
        <v>69</v>
      </c>
      <c r="AB31" s="769"/>
      <c r="AC31" s="769"/>
      <c r="AD31" s="769"/>
      <c r="AE31" s="770"/>
      <c r="AF31" s="771">
        <v>335</v>
      </c>
      <c r="AG31" s="772"/>
      <c r="AH31" s="772"/>
      <c r="AI31" s="772"/>
      <c r="AJ31" s="773"/>
      <c r="AK31" s="819">
        <v>57</v>
      </c>
      <c r="AL31" s="815"/>
      <c r="AM31" s="815"/>
      <c r="AN31" s="815"/>
      <c r="AO31" s="815"/>
      <c r="AP31" s="815">
        <v>714</v>
      </c>
      <c r="AQ31" s="815"/>
      <c r="AR31" s="815"/>
      <c r="AS31" s="815"/>
      <c r="AT31" s="815"/>
      <c r="AU31" s="815" t="s">
        <v>554</v>
      </c>
      <c r="AV31" s="815"/>
      <c r="AW31" s="815"/>
      <c r="AX31" s="815"/>
      <c r="AY31" s="815"/>
      <c r="AZ31" s="816" t="s">
        <v>554</v>
      </c>
      <c r="BA31" s="816"/>
      <c r="BB31" s="816"/>
      <c r="BC31" s="816"/>
      <c r="BD31" s="816"/>
      <c r="BE31" s="817" t="s">
        <v>394</v>
      </c>
      <c r="BF31" s="817"/>
      <c r="BG31" s="817"/>
      <c r="BH31" s="817"/>
      <c r="BI31" s="818"/>
      <c r="BJ31" s="224"/>
      <c r="BK31" s="224"/>
      <c r="BL31" s="224"/>
      <c r="BM31" s="224"/>
      <c r="BN31" s="224"/>
      <c r="BO31" s="233"/>
      <c r="BP31" s="233"/>
      <c r="BQ31" s="230">
        <v>25</v>
      </c>
      <c r="BR31" s="231"/>
      <c r="BS31" s="758"/>
      <c r="BT31" s="759"/>
      <c r="BU31" s="759"/>
      <c r="BV31" s="759"/>
      <c r="BW31" s="759"/>
      <c r="BX31" s="759"/>
      <c r="BY31" s="759"/>
      <c r="BZ31" s="759"/>
      <c r="CA31" s="759"/>
      <c r="CB31" s="759"/>
      <c r="CC31" s="759"/>
      <c r="CD31" s="759"/>
      <c r="CE31" s="759"/>
      <c r="CF31" s="759"/>
      <c r="CG31" s="760"/>
      <c r="CH31" s="761"/>
      <c r="CI31" s="762"/>
      <c r="CJ31" s="762"/>
      <c r="CK31" s="762"/>
      <c r="CL31" s="763"/>
      <c r="CM31" s="761"/>
      <c r="CN31" s="762"/>
      <c r="CO31" s="762"/>
      <c r="CP31" s="762"/>
      <c r="CQ31" s="763"/>
      <c r="CR31" s="761"/>
      <c r="CS31" s="762"/>
      <c r="CT31" s="762"/>
      <c r="CU31" s="762"/>
      <c r="CV31" s="763"/>
      <c r="CW31" s="761"/>
      <c r="CX31" s="762"/>
      <c r="CY31" s="762"/>
      <c r="CZ31" s="762"/>
      <c r="DA31" s="763"/>
      <c r="DB31" s="761"/>
      <c r="DC31" s="762"/>
      <c r="DD31" s="762"/>
      <c r="DE31" s="762"/>
      <c r="DF31" s="763"/>
      <c r="DG31" s="761"/>
      <c r="DH31" s="762"/>
      <c r="DI31" s="762"/>
      <c r="DJ31" s="762"/>
      <c r="DK31" s="763"/>
      <c r="DL31" s="761"/>
      <c r="DM31" s="762"/>
      <c r="DN31" s="762"/>
      <c r="DO31" s="762"/>
      <c r="DP31" s="763"/>
      <c r="DQ31" s="761"/>
      <c r="DR31" s="762"/>
      <c r="DS31" s="762"/>
      <c r="DT31" s="762"/>
      <c r="DU31" s="763"/>
      <c r="DV31" s="758"/>
      <c r="DW31" s="759"/>
      <c r="DX31" s="759"/>
      <c r="DY31" s="759"/>
      <c r="DZ31" s="764"/>
      <c r="EA31" s="222"/>
    </row>
    <row r="32" spans="1:131" ht="26.25" customHeight="1" x14ac:dyDescent="0.2">
      <c r="A32" s="234">
        <v>5</v>
      </c>
      <c r="B32" s="765" t="s">
        <v>395</v>
      </c>
      <c r="C32" s="766"/>
      <c r="D32" s="766"/>
      <c r="E32" s="766"/>
      <c r="F32" s="766"/>
      <c r="G32" s="766"/>
      <c r="H32" s="766"/>
      <c r="I32" s="766"/>
      <c r="J32" s="766"/>
      <c r="K32" s="766"/>
      <c r="L32" s="766"/>
      <c r="M32" s="766"/>
      <c r="N32" s="766"/>
      <c r="O32" s="766"/>
      <c r="P32" s="767"/>
      <c r="Q32" s="768">
        <v>2363</v>
      </c>
      <c r="R32" s="769"/>
      <c r="S32" s="769"/>
      <c r="T32" s="769"/>
      <c r="U32" s="769"/>
      <c r="V32" s="769">
        <v>2510</v>
      </c>
      <c r="W32" s="769"/>
      <c r="X32" s="769"/>
      <c r="Y32" s="769"/>
      <c r="Z32" s="769"/>
      <c r="AA32" s="769">
        <v>-147</v>
      </c>
      <c r="AB32" s="769"/>
      <c r="AC32" s="769"/>
      <c r="AD32" s="769"/>
      <c r="AE32" s="770"/>
      <c r="AF32" s="771">
        <v>21</v>
      </c>
      <c r="AG32" s="772"/>
      <c r="AH32" s="772"/>
      <c r="AI32" s="772"/>
      <c r="AJ32" s="773"/>
      <c r="AK32" s="819">
        <v>600</v>
      </c>
      <c r="AL32" s="815"/>
      <c r="AM32" s="815"/>
      <c r="AN32" s="815"/>
      <c r="AO32" s="815"/>
      <c r="AP32" s="815">
        <v>927</v>
      </c>
      <c r="AQ32" s="815"/>
      <c r="AR32" s="815"/>
      <c r="AS32" s="815"/>
      <c r="AT32" s="815"/>
      <c r="AU32" s="815">
        <v>36</v>
      </c>
      <c r="AV32" s="815"/>
      <c r="AW32" s="815"/>
      <c r="AX32" s="815"/>
      <c r="AY32" s="815"/>
      <c r="AZ32" s="816" t="s">
        <v>554</v>
      </c>
      <c r="BA32" s="816"/>
      <c r="BB32" s="816"/>
      <c r="BC32" s="816"/>
      <c r="BD32" s="816"/>
      <c r="BE32" s="817" t="s">
        <v>394</v>
      </c>
      <c r="BF32" s="817"/>
      <c r="BG32" s="817"/>
      <c r="BH32" s="817"/>
      <c r="BI32" s="818"/>
      <c r="BJ32" s="224"/>
      <c r="BK32" s="224"/>
      <c r="BL32" s="224"/>
      <c r="BM32" s="224"/>
      <c r="BN32" s="224"/>
      <c r="BO32" s="233"/>
      <c r="BP32" s="233"/>
      <c r="BQ32" s="230">
        <v>26</v>
      </c>
      <c r="BR32" s="231"/>
      <c r="BS32" s="758"/>
      <c r="BT32" s="759"/>
      <c r="BU32" s="759"/>
      <c r="BV32" s="759"/>
      <c r="BW32" s="759"/>
      <c r="BX32" s="759"/>
      <c r="BY32" s="759"/>
      <c r="BZ32" s="759"/>
      <c r="CA32" s="759"/>
      <c r="CB32" s="759"/>
      <c r="CC32" s="759"/>
      <c r="CD32" s="759"/>
      <c r="CE32" s="759"/>
      <c r="CF32" s="759"/>
      <c r="CG32" s="760"/>
      <c r="CH32" s="761"/>
      <c r="CI32" s="762"/>
      <c r="CJ32" s="762"/>
      <c r="CK32" s="762"/>
      <c r="CL32" s="763"/>
      <c r="CM32" s="761"/>
      <c r="CN32" s="762"/>
      <c r="CO32" s="762"/>
      <c r="CP32" s="762"/>
      <c r="CQ32" s="763"/>
      <c r="CR32" s="761"/>
      <c r="CS32" s="762"/>
      <c r="CT32" s="762"/>
      <c r="CU32" s="762"/>
      <c r="CV32" s="763"/>
      <c r="CW32" s="761"/>
      <c r="CX32" s="762"/>
      <c r="CY32" s="762"/>
      <c r="CZ32" s="762"/>
      <c r="DA32" s="763"/>
      <c r="DB32" s="761"/>
      <c r="DC32" s="762"/>
      <c r="DD32" s="762"/>
      <c r="DE32" s="762"/>
      <c r="DF32" s="763"/>
      <c r="DG32" s="761"/>
      <c r="DH32" s="762"/>
      <c r="DI32" s="762"/>
      <c r="DJ32" s="762"/>
      <c r="DK32" s="763"/>
      <c r="DL32" s="761"/>
      <c r="DM32" s="762"/>
      <c r="DN32" s="762"/>
      <c r="DO32" s="762"/>
      <c r="DP32" s="763"/>
      <c r="DQ32" s="761"/>
      <c r="DR32" s="762"/>
      <c r="DS32" s="762"/>
      <c r="DT32" s="762"/>
      <c r="DU32" s="763"/>
      <c r="DV32" s="758"/>
      <c r="DW32" s="759"/>
      <c r="DX32" s="759"/>
      <c r="DY32" s="759"/>
      <c r="DZ32" s="764"/>
      <c r="EA32" s="222"/>
    </row>
    <row r="33" spans="1:131" ht="26.25" customHeight="1" x14ac:dyDescent="0.2">
      <c r="A33" s="234">
        <v>6</v>
      </c>
      <c r="B33" s="765" t="s">
        <v>396</v>
      </c>
      <c r="C33" s="766"/>
      <c r="D33" s="766"/>
      <c r="E33" s="766"/>
      <c r="F33" s="766"/>
      <c r="G33" s="766"/>
      <c r="H33" s="766"/>
      <c r="I33" s="766"/>
      <c r="J33" s="766"/>
      <c r="K33" s="766"/>
      <c r="L33" s="766"/>
      <c r="M33" s="766"/>
      <c r="N33" s="766"/>
      <c r="O33" s="766"/>
      <c r="P33" s="767"/>
      <c r="Q33" s="768">
        <v>181</v>
      </c>
      <c r="R33" s="769"/>
      <c r="S33" s="769"/>
      <c r="T33" s="769"/>
      <c r="U33" s="769"/>
      <c r="V33" s="769">
        <v>173</v>
      </c>
      <c r="W33" s="769"/>
      <c r="X33" s="769"/>
      <c r="Y33" s="769"/>
      <c r="Z33" s="769"/>
      <c r="AA33" s="769">
        <v>8</v>
      </c>
      <c r="AB33" s="769"/>
      <c r="AC33" s="769"/>
      <c r="AD33" s="769"/>
      <c r="AE33" s="770"/>
      <c r="AF33" s="771">
        <v>13</v>
      </c>
      <c r="AG33" s="772"/>
      <c r="AH33" s="772"/>
      <c r="AI33" s="772"/>
      <c r="AJ33" s="773"/>
      <c r="AK33" s="819">
        <v>120</v>
      </c>
      <c r="AL33" s="815"/>
      <c r="AM33" s="815"/>
      <c r="AN33" s="815"/>
      <c r="AO33" s="815"/>
      <c r="AP33" s="815">
        <v>332</v>
      </c>
      <c r="AQ33" s="815"/>
      <c r="AR33" s="815"/>
      <c r="AS33" s="815"/>
      <c r="AT33" s="815"/>
      <c r="AU33" s="815">
        <v>332</v>
      </c>
      <c r="AV33" s="815"/>
      <c r="AW33" s="815"/>
      <c r="AX33" s="815"/>
      <c r="AY33" s="815"/>
      <c r="AZ33" s="816" t="s">
        <v>554</v>
      </c>
      <c r="BA33" s="816"/>
      <c r="BB33" s="816"/>
      <c r="BC33" s="816"/>
      <c r="BD33" s="816"/>
      <c r="BE33" s="817" t="s">
        <v>394</v>
      </c>
      <c r="BF33" s="817"/>
      <c r="BG33" s="817"/>
      <c r="BH33" s="817"/>
      <c r="BI33" s="818"/>
      <c r="BJ33" s="224"/>
      <c r="BK33" s="224"/>
      <c r="BL33" s="224"/>
      <c r="BM33" s="224"/>
      <c r="BN33" s="224"/>
      <c r="BO33" s="233"/>
      <c r="BP33" s="233"/>
      <c r="BQ33" s="230">
        <v>27</v>
      </c>
      <c r="BR33" s="231"/>
      <c r="BS33" s="758"/>
      <c r="BT33" s="759"/>
      <c r="BU33" s="759"/>
      <c r="BV33" s="759"/>
      <c r="BW33" s="759"/>
      <c r="BX33" s="759"/>
      <c r="BY33" s="759"/>
      <c r="BZ33" s="759"/>
      <c r="CA33" s="759"/>
      <c r="CB33" s="759"/>
      <c r="CC33" s="759"/>
      <c r="CD33" s="759"/>
      <c r="CE33" s="759"/>
      <c r="CF33" s="759"/>
      <c r="CG33" s="760"/>
      <c r="CH33" s="761"/>
      <c r="CI33" s="762"/>
      <c r="CJ33" s="762"/>
      <c r="CK33" s="762"/>
      <c r="CL33" s="763"/>
      <c r="CM33" s="761"/>
      <c r="CN33" s="762"/>
      <c r="CO33" s="762"/>
      <c r="CP33" s="762"/>
      <c r="CQ33" s="763"/>
      <c r="CR33" s="761"/>
      <c r="CS33" s="762"/>
      <c r="CT33" s="762"/>
      <c r="CU33" s="762"/>
      <c r="CV33" s="763"/>
      <c r="CW33" s="761"/>
      <c r="CX33" s="762"/>
      <c r="CY33" s="762"/>
      <c r="CZ33" s="762"/>
      <c r="DA33" s="763"/>
      <c r="DB33" s="761"/>
      <c r="DC33" s="762"/>
      <c r="DD33" s="762"/>
      <c r="DE33" s="762"/>
      <c r="DF33" s="763"/>
      <c r="DG33" s="761"/>
      <c r="DH33" s="762"/>
      <c r="DI33" s="762"/>
      <c r="DJ33" s="762"/>
      <c r="DK33" s="763"/>
      <c r="DL33" s="761"/>
      <c r="DM33" s="762"/>
      <c r="DN33" s="762"/>
      <c r="DO33" s="762"/>
      <c r="DP33" s="763"/>
      <c r="DQ33" s="761"/>
      <c r="DR33" s="762"/>
      <c r="DS33" s="762"/>
      <c r="DT33" s="762"/>
      <c r="DU33" s="763"/>
      <c r="DV33" s="758"/>
      <c r="DW33" s="759"/>
      <c r="DX33" s="759"/>
      <c r="DY33" s="759"/>
      <c r="DZ33" s="764"/>
      <c r="EA33" s="222"/>
    </row>
    <row r="34" spans="1:131" ht="26.25" customHeight="1" x14ac:dyDescent="0.2">
      <c r="A34" s="234">
        <v>7</v>
      </c>
      <c r="B34" s="765"/>
      <c r="C34" s="766"/>
      <c r="D34" s="766"/>
      <c r="E34" s="766"/>
      <c r="F34" s="766"/>
      <c r="G34" s="766"/>
      <c r="H34" s="766"/>
      <c r="I34" s="766"/>
      <c r="J34" s="766"/>
      <c r="K34" s="766"/>
      <c r="L34" s="766"/>
      <c r="M34" s="766"/>
      <c r="N34" s="766"/>
      <c r="O34" s="766"/>
      <c r="P34" s="767"/>
      <c r="Q34" s="768"/>
      <c r="R34" s="769"/>
      <c r="S34" s="769"/>
      <c r="T34" s="769"/>
      <c r="U34" s="769"/>
      <c r="V34" s="769"/>
      <c r="W34" s="769"/>
      <c r="X34" s="769"/>
      <c r="Y34" s="769"/>
      <c r="Z34" s="769"/>
      <c r="AA34" s="769"/>
      <c r="AB34" s="769"/>
      <c r="AC34" s="769"/>
      <c r="AD34" s="769"/>
      <c r="AE34" s="770"/>
      <c r="AF34" s="771"/>
      <c r="AG34" s="772"/>
      <c r="AH34" s="772"/>
      <c r="AI34" s="772"/>
      <c r="AJ34" s="773"/>
      <c r="AK34" s="819"/>
      <c r="AL34" s="815"/>
      <c r="AM34" s="815"/>
      <c r="AN34" s="815"/>
      <c r="AO34" s="815"/>
      <c r="AP34" s="815"/>
      <c r="AQ34" s="815"/>
      <c r="AR34" s="815"/>
      <c r="AS34" s="815"/>
      <c r="AT34" s="815"/>
      <c r="AU34" s="815"/>
      <c r="AV34" s="815"/>
      <c r="AW34" s="815"/>
      <c r="AX34" s="815"/>
      <c r="AY34" s="815"/>
      <c r="AZ34" s="816"/>
      <c r="BA34" s="816"/>
      <c r="BB34" s="816"/>
      <c r="BC34" s="816"/>
      <c r="BD34" s="816"/>
      <c r="BE34" s="817"/>
      <c r="BF34" s="817"/>
      <c r="BG34" s="817"/>
      <c r="BH34" s="817"/>
      <c r="BI34" s="818"/>
      <c r="BJ34" s="224"/>
      <c r="BK34" s="224"/>
      <c r="BL34" s="224"/>
      <c r="BM34" s="224"/>
      <c r="BN34" s="224"/>
      <c r="BO34" s="233"/>
      <c r="BP34" s="233"/>
      <c r="BQ34" s="230">
        <v>28</v>
      </c>
      <c r="BR34" s="231"/>
      <c r="BS34" s="758"/>
      <c r="BT34" s="759"/>
      <c r="BU34" s="759"/>
      <c r="BV34" s="759"/>
      <c r="BW34" s="759"/>
      <c r="BX34" s="759"/>
      <c r="BY34" s="759"/>
      <c r="BZ34" s="759"/>
      <c r="CA34" s="759"/>
      <c r="CB34" s="759"/>
      <c r="CC34" s="759"/>
      <c r="CD34" s="759"/>
      <c r="CE34" s="759"/>
      <c r="CF34" s="759"/>
      <c r="CG34" s="760"/>
      <c r="CH34" s="761"/>
      <c r="CI34" s="762"/>
      <c r="CJ34" s="762"/>
      <c r="CK34" s="762"/>
      <c r="CL34" s="763"/>
      <c r="CM34" s="761"/>
      <c r="CN34" s="762"/>
      <c r="CO34" s="762"/>
      <c r="CP34" s="762"/>
      <c r="CQ34" s="763"/>
      <c r="CR34" s="761"/>
      <c r="CS34" s="762"/>
      <c r="CT34" s="762"/>
      <c r="CU34" s="762"/>
      <c r="CV34" s="763"/>
      <c r="CW34" s="761"/>
      <c r="CX34" s="762"/>
      <c r="CY34" s="762"/>
      <c r="CZ34" s="762"/>
      <c r="DA34" s="763"/>
      <c r="DB34" s="761"/>
      <c r="DC34" s="762"/>
      <c r="DD34" s="762"/>
      <c r="DE34" s="762"/>
      <c r="DF34" s="763"/>
      <c r="DG34" s="761"/>
      <c r="DH34" s="762"/>
      <c r="DI34" s="762"/>
      <c r="DJ34" s="762"/>
      <c r="DK34" s="763"/>
      <c r="DL34" s="761"/>
      <c r="DM34" s="762"/>
      <c r="DN34" s="762"/>
      <c r="DO34" s="762"/>
      <c r="DP34" s="763"/>
      <c r="DQ34" s="761"/>
      <c r="DR34" s="762"/>
      <c r="DS34" s="762"/>
      <c r="DT34" s="762"/>
      <c r="DU34" s="763"/>
      <c r="DV34" s="758"/>
      <c r="DW34" s="759"/>
      <c r="DX34" s="759"/>
      <c r="DY34" s="759"/>
      <c r="DZ34" s="764"/>
      <c r="EA34" s="222"/>
    </row>
    <row r="35" spans="1:131" ht="26.25" customHeight="1" x14ac:dyDescent="0.2">
      <c r="A35" s="234">
        <v>8</v>
      </c>
      <c r="B35" s="765"/>
      <c r="C35" s="766"/>
      <c r="D35" s="766"/>
      <c r="E35" s="766"/>
      <c r="F35" s="766"/>
      <c r="G35" s="766"/>
      <c r="H35" s="766"/>
      <c r="I35" s="766"/>
      <c r="J35" s="766"/>
      <c r="K35" s="766"/>
      <c r="L35" s="766"/>
      <c r="M35" s="766"/>
      <c r="N35" s="766"/>
      <c r="O35" s="766"/>
      <c r="P35" s="767"/>
      <c r="Q35" s="768"/>
      <c r="R35" s="769"/>
      <c r="S35" s="769"/>
      <c r="T35" s="769"/>
      <c r="U35" s="769"/>
      <c r="V35" s="769"/>
      <c r="W35" s="769"/>
      <c r="X35" s="769"/>
      <c r="Y35" s="769"/>
      <c r="Z35" s="769"/>
      <c r="AA35" s="769"/>
      <c r="AB35" s="769"/>
      <c r="AC35" s="769"/>
      <c r="AD35" s="769"/>
      <c r="AE35" s="770"/>
      <c r="AF35" s="771"/>
      <c r="AG35" s="772"/>
      <c r="AH35" s="772"/>
      <c r="AI35" s="772"/>
      <c r="AJ35" s="773"/>
      <c r="AK35" s="819"/>
      <c r="AL35" s="815"/>
      <c r="AM35" s="815"/>
      <c r="AN35" s="815"/>
      <c r="AO35" s="815"/>
      <c r="AP35" s="815"/>
      <c r="AQ35" s="815"/>
      <c r="AR35" s="815"/>
      <c r="AS35" s="815"/>
      <c r="AT35" s="815"/>
      <c r="AU35" s="815"/>
      <c r="AV35" s="815"/>
      <c r="AW35" s="815"/>
      <c r="AX35" s="815"/>
      <c r="AY35" s="815"/>
      <c r="AZ35" s="816"/>
      <c r="BA35" s="816"/>
      <c r="BB35" s="816"/>
      <c r="BC35" s="816"/>
      <c r="BD35" s="816"/>
      <c r="BE35" s="817"/>
      <c r="BF35" s="817"/>
      <c r="BG35" s="817"/>
      <c r="BH35" s="817"/>
      <c r="BI35" s="818"/>
      <c r="BJ35" s="224"/>
      <c r="BK35" s="224"/>
      <c r="BL35" s="224"/>
      <c r="BM35" s="224"/>
      <c r="BN35" s="224"/>
      <c r="BO35" s="233"/>
      <c r="BP35" s="233"/>
      <c r="BQ35" s="230">
        <v>29</v>
      </c>
      <c r="BR35" s="231"/>
      <c r="BS35" s="758"/>
      <c r="BT35" s="759"/>
      <c r="BU35" s="759"/>
      <c r="BV35" s="759"/>
      <c r="BW35" s="759"/>
      <c r="BX35" s="759"/>
      <c r="BY35" s="759"/>
      <c r="BZ35" s="759"/>
      <c r="CA35" s="759"/>
      <c r="CB35" s="759"/>
      <c r="CC35" s="759"/>
      <c r="CD35" s="759"/>
      <c r="CE35" s="759"/>
      <c r="CF35" s="759"/>
      <c r="CG35" s="760"/>
      <c r="CH35" s="761"/>
      <c r="CI35" s="762"/>
      <c r="CJ35" s="762"/>
      <c r="CK35" s="762"/>
      <c r="CL35" s="763"/>
      <c r="CM35" s="761"/>
      <c r="CN35" s="762"/>
      <c r="CO35" s="762"/>
      <c r="CP35" s="762"/>
      <c r="CQ35" s="763"/>
      <c r="CR35" s="761"/>
      <c r="CS35" s="762"/>
      <c r="CT35" s="762"/>
      <c r="CU35" s="762"/>
      <c r="CV35" s="763"/>
      <c r="CW35" s="761"/>
      <c r="CX35" s="762"/>
      <c r="CY35" s="762"/>
      <c r="CZ35" s="762"/>
      <c r="DA35" s="763"/>
      <c r="DB35" s="761"/>
      <c r="DC35" s="762"/>
      <c r="DD35" s="762"/>
      <c r="DE35" s="762"/>
      <c r="DF35" s="763"/>
      <c r="DG35" s="761"/>
      <c r="DH35" s="762"/>
      <c r="DI35" s="762"/>
      <c r="DJ35" s="762"/>
      <c r="DK35" s="763"/>
      <c r="DL35" s="761"/>
      <c r="DM35" s="762"/>
      <c r="DN35" s="762"/>
      <c r="DO35" s="762"/>
      <c r="DP35" s="763"/>
      <c r="DQ35" s="761"/>
      <c r="DR35" s="762"/>
      <c r="DS35" s="762"/>
      <c r="DT35" s="762"/>
      <c r="DU35" s="763"/>
      <c r="DV35" s="758"/>
      <c r="DW35" s="759"/>
      <c r="DX35" s="759"/>
      <c r="DY35" s="759"/>
      <c r="DZ35" s="764"/>
      <c r="EA35" s="222"/>
    </row>
    <row r="36" spans="1:131" ht="26.25" customHeight="1" x14ac:dyDescent="0.2">
      <c r="A36" s="234">
        <v>9</v>
      </c>
      <c r="B36" s="765"/>
      <c r="C36" s="766"/>
      <c r="D36" s="766"/>
      <c r="E36" s="766"/>
      <c r="F36" s="766"/>
      <c r="G36" s="766"/>
      <c r="H36" s="766"/>
      <c r="I36" s="766"/>
      <c r="J36" s="766"/>
      <c r="K36" s="766"/>
      <c r="L36" s="766"/>
      <c r="M36" s="766"/>
      <c r="N36" s="766"/>
      <c r="O36" s="766"/>
      <c r="P36" s="767"/>
      <c r="Q36" s="768"/>
      <c r="R36" s="769"/>
      <c r="S36" s="769"/>
      <c r="T36" s="769"/>
      <c r="U36" s="769"/>
      <c r="V36" s="769"/>
      <c r="W36" s="769"/>
      <c r="X36" s="769"/>
      <c r="Y36" s="769"/>
      <c r="Z36" s="769"/>
      <c r="AA36" s="769"/>
      <c r="AB36" s="769"/>
      <c r="AC36" s="769"/>
      <c r="AD36" s="769"/>
      <c r="AE36" s="770"/>
      <c r="AF36" s="771"/>
      <c r="AG36" s="772"/>
      <c r="AH36" s="772"/>
      <c r="AI36" s="772"/>
      <c r="AJ36" s="773"/>
      <c r="AK36" s="819"/>
      <c r="AL36" s="815"/>
      <c r="AM36" s="815"/>
      <c r="AN36" s="815"/>
      <c r="AO36" s="815"/>
      <c r="AP36" s="815"/>
      <c r="AQ36" s="815"/>
      <c r="AR36" s="815"/>
      <c r="AS36" s="815"/>
      <c r="AT36" s="815"/>
      <c r="AU36" s="815"/>
      <c r="AV36" s="815"/>
      <c r="AW36" s="815"/>
      <c r="AX36" s="815"/>
      <c r="AY36" s="815"/>
      <c r="AZ36" s="816"/>
      <c r="BA36" s="816"/>
      <c r="BB36" s="816"/>
      <c r="BC36" s="816"/>
      <c r="BD36" s="816"/>
      <c r="BE36" s="817"/>
      <c r="BF36" s="817"/>
      <c r="BG36" s="817"/>
      <c r="BH36" s="817"/>
      <c r="BI36" s="818"/>
      <c r="BJ36" s="224"/>
      <c r="BK36" s="224"/>
      <c r="BL36" s="224"/>
      <c r="BM36" s="224"/>
      <c r="BN36" s="224"/>
      <c r="BO36" s="233"/>
      <c r="BP36" s="233"/>
      <c r="BQ36" s="230">
        <v>30</v>
      </c>
      <c r="BR36" s="231"/>
      <c r="BS36" s="758"/>
      <c r="BT36" s="759"/>
      <c r="BU36" s="759"/>
      <c r="BV36" s="759"/>
      <c r="BW36" s="759"/>
      <c r="BX36" s="759"/>
      <c r="BY36" s="759"/>
      <c r="BZ36" s="759"/>
      <c r="CA36" s="759"/>
      <c r="CB36" s="759"/>
      <c r="CC36" s="759"/>
      <c r="CD36" s="759"/>
      <c r="CE36" s="759"/>
      <c r="CF36" s="759"/>
      <c r="CG36" s="760"/>
      <c r="CH36" s="761"/>
      <c r="CI36" s="762"/>
      <c r="CJ36" s="762"/>
      <c r="CK36" s="762"/>
      <c r="CL36" s="763"/>
      <c r="CM36" s="761"/>
      <c r="CN36" s="762"/>
      <c r="CO36" s="762"/>
      <c r="CP36" s="762"/>
      <c r="CQ36" s="763"/>
      <c r="CR36" s="761"/>
      <c r="CS36" s="762"/>
      <c r="CT36" s="762"/>
      <c r="CU36" s="762"/>
      <c r="CV36" s="763"/>
      <c r="CW36" s="761"/>
      <c r="CX36" s="762"/>
      <c r="CY36" s="762"/>
      <c r="CZ36" s="762"/>
      <c r="DA36" s="763"/>
      <c r="DB36" s="761"/>
      <c r="DC36" s="762"/>
      <c r="DD36" s="762"/>
      <c r="DE36" s="762"/>
      <c r="DF36" s="763"/>
      <c r="DG36" s="761"/>
      <c r="DH36" s="762"/>
      <c r="DI36" s="762"/>
      <c r="DJ36" s="762"/>
      <c r="DK36" s="763"/>
      <c r="DL36" s="761"/>
      <c r="DM36" s="762"/>
      <c r="DN36" s="762"/>
      <c r="DO36" s="762"/>
      <c r="DP36" s="763"/>
      <c r="DQ36" s="761"/>
      <c r="DR36" s="762"/>
      <c r="DS36" s="762"/>
      <c r="DT36" s="762"/>
      <c r="DU36" s="763"/>
      <c r="DV36" s="758"/>
      <c r="DW36" s="759"/>
      <c r="DX36" s="759"/>
      <c r="DY36" s="759"/>
      <c r="DZ36" s="764"/>
      <c r="EA36" s="222"/>
    </row>
    <row r="37" spans="1:131" ht="26.25" customHeight="1" x14ac:dyDescent="0.2">
      <c r="A37" s="234">
        <v>10</v>
      </c>
      <c r="B37" s="765"/>
      <c r="C37" s="766"/>
      <c r="D37" s="766"/>
      <c r="E37" s="766"/>
      <c r="F37" s="766"/>
      <c r="G37" s="766"/>
      <c r="H37" s="766"/>
      <c r="I37" s="766"/>
      <c r="J37" s="766"/>
      <c r="K37" s="766"/>
      <c r="L37" s="766"/>
      <c r="M37" s="766"/>
      <c r="N37" s="766"/>
      <c r="O37" s="766"/>
      <c r="P37" s="767"/>
      <c r="Q37" s="768"/>
      <c r="R37" s="769"/>
      <c r="S37" s="769"/>
      <c r="T37" s="769"/>
      <c r="U37" s="769"/>
      <c r="V37" s="769"/>
      <c r="W37" s="769"/>
      <c r="X37" s="769"/>
      <c r="Y37" s="769"/>
      <c r="Z37" s="769"/>
      <c r="AA37" s="769"/>
      <c r="AB37" s="769"/>
      <c r="AC37" s="769"/>
      <c r="AD37" s="769"/>
      <c r="AE37" s="770"/>
      <c r="AF37" s="771"/>
      <c r="AG37" s="772"/>
      <c r="AH37" s="772"/>
      <c r="AI37" s="772"/>
      <c r="AJ37" s="773"/>
      <c r="AK37" s="819"/>
      <c r="AL37" s="815"/>
      <c r="AM37" s="815"/>
      <c r="AN37" s="815"/>
      <c r="AO37" s="815"/>
      <c r="AP37" s="815"/>
      <c r="AQ37" s="815"/>
      <c r="AR37" s="815"/>
      <c r="AS37" s="815"/>
      <c r="AT37" s="815"/>
      <c r="AU37" s="815"/>
      <c r="AV37" s="815"/>
      <c r="AW37" s="815"/>
      <c r="AX37" s="815"/>
      <c r="AY37" s="815"/>
      <c r="AZ37" s="816"/>
      <c r="BA37" s="816"/>
      <c r="BB37" s="816"/>
      <c r="BC37" s="816"/>
      <c r="BD37" s="816"/>
      <c r="BE37" s="817"/>
      <c r="BF37" s="817"/>
      <c r="BG37" s="817"/>
      <c r="BH37" s="817"/>
      <c r="BI37" s="818"/>
      <c r="BJ37" s="224"/>
      <c r="BK37" s="224"/>
      <c r="BL37" s="224"/>
      <c r="BM37" s="224"/>
      <c r="BN37" s="224"/>
      <c r="BO37" s="233"/>
      <c r="BP37" s="233"/>
      <c r="BQ37" s="230">
        <v>31</v>
      </c>
      <c r="BR37" s="231"/>
      <c r="BS37" s="758"/>
      <c r="BT37" s="759"/>
      <c r="BU37" s="759"/>
      <c r="BV37" s="759"/>
      <c r="BW37" s="759"/>
      <c r="BX37" s="759"/>
      <c r="BY37" s="759"/>
      <c r="BZ37" s="759"/>
      <c r="CA37" s="759"/>
      <c r="CB37" s="759"/>
      <c r="CC37" s="759"/>
      <c r="CD37" s="759"/>
      <c r="CE37" s="759"/>
      <c r="CF37" s="759"/>
      <c r="CG37" s="760"/>
      <c r="CH37" s="761"/>
      <c r="CI37" s="762"/>
      <c r="CJ37" s="762"/>
      <c r="CK37" s="762"/>
      <c r="CL37" s="763"/>
      <c r="CM37" s="761"/>
      <c r="CN37" s="762"/>
      <c r="CO37" s="762"/>
      <c r="CP37" s="762"/>
      <c r="CQ37" s="763"/>
      <c r="CR37" s="761"/>
      <c r="CS37" s="762"/>
      <c r="CT37" s="762"/>
      <c r="CU37" s="762"/>
      <c r="CV37" s="763"/>
      <c r="CW37" s="761"/>
      <c r="CX37" s="762"/>
      <c r="CY37" s="762"/>
      <c r="CZ37" s="762"/>
      <c r="DA37" s="763"/>
      <c r="DB37" s="761"/>
      <c r="DC37" s="762"/>
      <c r="DD37" s="762"/>
      <c r="DE37" s="762"/>
      <c r="DF37" s="763"/>
      <c r="DG37" s="761"/>
      <c r="DH37" s="762"/>
      <c r="DI37" s="762"/>
      <c r="DJ37" s="762"/>
      <c r="DK37" s="763"/>
      <c r="DL37" s="761"/>
      <c r="DM37" s="762"/>
      <c r="DN37" s="762"/>
      <c r="DO37" s="762"/>
      <c r="DP37" s="763"/>
      <c r="DQ37" s="761"/>
      <c r="DR37" s="762"/>
      <c r="DS37" s="762"/>
      <c r="DT37" s="762"/>
      <c r="DU37" s="763"/>
      <c r="DV37" s="758"/>
      <c r="DW37" s="759"/>
      <c r="DX37" s="759"/>
      <c r="DY37" s="759"/>
      <c r="DZ37" s="764"/>
      <c r="EA37" s="222"/>
    </row>
    <row r="38" spans="1:131" ht="26.25" customHeight="1" x14ac:dyDescent="0.2">
      <c r="A38" s="234">
        <v>11</v>
      </c>
      <c r="B38" s="765"/>
      <c r="C38" s="766"/>
      <c r="D38" s="766"/>
      <c r="E38" s="766"/>
      <c r="F38" s="766"/>
      <c r="G38" s="766"/>
      <c r="H38" s="766"/>
      <c r="I38" s="766"/>
      <c r="J38" s="766"/>
      <c r="K38" s="766"/>
      <c r="L38" s="766"/>
      <c r="M38" s="766"/>
      <c r="N38" s="766"/>
      <c r="O38" s="766"/>
      <c r="P38" s="767"/>
      <c r="Q38" s="768"/>
      <c r="R38" s="769"/>
      <c r="S38" s="769"/>
      <c r="T38" s="769"/>
      <c r="U38" s="769"/>
      <c r="V38" s="769"/>
      <c r="W38" s="769"/>
      <c r="X38" s="769"/>
      <c r="Y38" s="769"/>
      <c r="Z38" s="769"/>
      <c r="AA38" s="769"/>
      <c r="AB38" s="769"/>
      <c r="AC38" s="769"/>
      <c r="AD38" s="769"/>
      <c r="AE38" s="770"/>
      <c r="AF38" s="771"/>
      <c r="AG38" s="772"/>
      <c r="AH38" s="772"/>
      <c r="AI38" s="772"/>
      <c r="AJ38" s="773"/>
      <c r="AK38" s="819"/>
      <c r="AL38" s="815"/>
      <c r="AM38" s="815"/>
      <c r="AN38" s="815"/>
      <c r="AO38" s="815"/>
      <c r="AP38" s="815"/>
      <c r="AQ38" s="815"/>
      <c r="AR38" s="815"/>
      <c r="AS38" s="815"/>
      <c r="AT38" s="815"/>
      <c r="AU38" s="815"/>
      <c r="AV38" s="815"/>
      <c r="AW38" s="815"/>
      <c r="AX38" s="815"/>
      <c r="AY38" s="815"/>
      <c r="AZ38" s="816"/>
      <c r="BA38" s="816"/>
      <c r="BB38" s="816"/>
      <c r="BC38" s="816"/>
      <c r="BD38" s="816"/>
      <c r="BE38" s="817"/>
      <c r="BF38" s="817"/>
      <c r="BG38" s="817"/>
      <c r="BH38" s="817"/>
      <c r="BI38" s="818"/>
      <c r="BJ38" s="224"/>
      <c r="BK38" s="224"/>
      <c r="BL38" s="224"/>
      <c r="BM38" s="224"/>
      <c r="BN38" s="224"/>
      <c r="BO38" s="233"/>
      <c r="BP38" s="233"/>
      <c r="BQ38" s="230">
        <v>32</v>
      </c>
      <c r="BR38" s="231"/>
      <c r="BS38" s="758"/>
      <c r="BT38" s="759"/>
      <c r="BU38" s="759"/>
      <c r="BV38" s="759"/>
      <c r="BW38" s="759"/>
      <c r="BX38" s="759"/>
      <c r="BY38" s="759"/>
      <c r="BZ38" s="759"/>
      <c r="CA38" s="759"/>
      <c r="CB38" s="759"/>
      <c r="CC38" s="759"/>
      <c r="CD38" s="759"/>
      <c r="CE38" s="759"/>
      <c r="CF38" s="759"/>
      <c r="CG38" s="760"/>
      <c r="CH38" s="761"/>
      <c r="CI38" s="762"/>
      <c r="CJ38" s="762"/>
      <c r="CK38" s="762"/>
      <c r="CL38" s="763"/>
      <c r="CM38" s="761"/>
      <c r="CN38" s="762"/>
      <c r="CO38" s="762"/>
      <c r="CP38" s="762"/>
      <c r="CQ38" s="763"/>
      <c r="CR38" s="761"/>
      <c r="CS38" s="762"/>
      <c r="CT38" s="762"/>
      <c r="CU38" s="762"/>
      <c r="CV38" s="763"/>
      <c r="CW38" s="761"/>
      <c r="CX38" s="762"/>
      <c r="CY38" s="762"/>
      <c r="CZ38" s="762"/>
      <c r="DA38" s="763"/>
      <c r="DB38" s="761"/>
      <c r="DC38" s="762"/>
      <c r="DD38" s="762"/>
      <c r="DE38" s="762"/>
      <c r="DF38" s="763"/>
      <c r="DG38" s="761"/>
      <c r="DH38" s="762"/>
      <c r="DI38" s="762"/>
      <c r="DJ38" s="762"/>
      <c r="DK38" s="763"/>
      <c r="DL38" s="761"/>
      <c r="DM38" s="762"/>
      <c r="DN38" s="762"/>
      <c r="DO38" s="762"/>
      <c r="DP38" s="763"/>
      <c r="DQ38" s="761"/>
      <c r="DR38" s="762"/>
      <c r="DS38" s="762"/>
      <c r="DT38" s="762"/>
      <c r="DU38" s="763"/>
      <c r="DV38" s="758"/>
      <c r="DW38" s="759"/>
      <c r="DX38" s="759"/>
      <c r="DY38" s="759"/>
      <c r="DZ38" s="764"/>
      <c r="EA38" s="222"/>
    </row>
    <row r="39" spans="1:131" ht="26.25" customHeight="1" x14ac:dyDescent="0.2">
      <c r="A39" s="234">
        <v>12</v>
      </c>
      <c r="B39" s="765"/>
      <c r="C39" s="766"/>
      <c r="D39" s="766"/>
      <c r="E39" s="766"/>
      <c r="F39" s="766"/>
      <c r="G39" s="766"/>
      <c r="H39" s="766"/>
      <c r="I39" s="766"/>
      <c r="J39" s="766"/>
      <c r="K39" s="766"/>
      <c r="L39" s="766"/>
      <c r="M39" s="766"/>
      <c r="N39" s="766"/>
      <c r="O39" s="766"/>
      <c r="P39" s="767"/>
      <c r="Q39" s="768"/>
      <c r="R39" s="769"/>
      <c r="S39" s="769"/>
      <c r="T39" s="769"/>
      <c r="U39" s="769"/>
      <c r="V39" s="769"/>
      <c r="W39" s="769"/>
      <c r="X39" s="769"/>
      <c r="Y39" s="769"/>
      <c r="Z39" s="769"/>
      <c r="AA39" s="769"/>
      <c r="AB39" s="769"/>
      <c r="AC39" s="769"/>
      <c r="AD39" s="769"/>
      <c r="AE39" s="770"/>
      <c r="AF39" s="771"/>
      <c r="AG39" s="772"/>
      <c r="AH39" s="772"/>
      <c r="AI39" s="772"/>
      <c r="AJ39" s="773"/>
      <c r="AK39" s="819"/>
      <c r="AL39" s="815"/>
      <c r="AM39" s="815"/>
      <c r="AN39" s="815"/>
      <c r="AO39" s="815"/>
      <c r="AP39" s="815"/>
      <c r="AQ39" s="815"/>
      <c r="AR39" s="815"/>
      <c r="AS39" s="815"/>
      <c r="AT39" s="815"/>
      <c r="AU39" s="815"/>
      <c r="AV39" s="815"/>
      <c r="AW39" s="815"/>
      <c r="AX39" s="815"/>
      <c r="AY39" s="815"/>
      <c r="AZ39" s="816"/>
      <c r="BA39" s="816"/>
      <c r="BB39" s="816"/>
      <c r="BC39" s="816"/>
      <c r="BD39" s="816"/>
      <c r="BE39" s="817"/>
      <c r="BF39" s="817"/>
      <c r="BG39" s="817"/>
      <c r="BH39" s="817"/>
      <c r="BI39" s="818"/>
      <c r="BJ39" s="224"/>
      <c r="BK39" s="224"/>
      <c r="BL39" s="224"/>
      <c r="BM39" s="224"/>
      <c r="BN39" s="224"/>
      <c r="BO39" s="233"/>
      <c r="BP39" s="233"/>
      <c r="BQ39" s="230">
        <v>33</v>
      </c>
      <c r="BR39" s="231"/>
      <c r="BS39" s="758"/>
      <c r="BT39" s="759"/>
      <c r="BU39" s="759"/>
      <c r="BV39" s="759"/>
      <c r="BW39" s="759"/>
      <c r="BX39" s="759"/>
      <c r="BY39" s="759"/>
      <c r="BZ39" s="759"/>
      <c r="CA39" s="759"/>
      <c r="CB39" s="759"/>
      <c r="CC39" s="759"/>
      <c r="CD39" s="759"/>
      <c r="CE39" s="759"/>
      <c r="CF39" s="759"/>
      <c r="CG39" s="760"/>
      <c r="CH39" s="761"/>
      <c r="CI39" s="762"/>
      <c r="CJ39" s="762"/>
      <c r="CK39" s="762"/>
      <c r="CL39" s="763"/>
      <c r="CM39" s="761"/>
      <c r="CN39" s="762"/>
      <c r="CO39" s="762"/>
      <c r="CP39" s="762"/>
      <c r="CQ39" s="763"/>
      <c r="CR39" s="761"/>
      <c r="CS39" s="762"/>
      <c r="CT39" s="762"/>
      <c r="CU39" s="762"/>
      <c r="CV39" s="763"/>
      <c r="CW39" s="761"/>
      <c r="CX39" s="762"/>
      <c r="CY39" s="762"/>
      <c r="CZ39" s="762"/>
      <c r="DA39" s="763"/>
      <c r="DB39" s="761"/>
      <c r="DC39" s="762"/>
      <c r="DD39" s="762"/>
      <c r="DE39" s="762"/>
      <c r="DF39" s="763"/>
      <c r="DG39" s="761"/>
      <c r="DH39" s="762"/>
      <c r="DI39" s="762"/>
      <c r="DJ39" s="762"/>
      <c r="DK39" s="763"/>
      <c r="DL39" s="761"/>
      <c r="DM39" s="762"/>
      <c r="DN39" s="762"/>
      <c r="DO39" s="762"/>
      <c r="DP39" s="763"/>
      <c r="DQ39" s="761"/>
      <c r="DR39" s="762"/>
      <c r="DS39" s="762"/>
      <c r="DT39" s="762"/>
      <c r="DU39" s="763"/>
      <c r="DV39" s="758"/>
      <c r="DW39" s="759"/>
      <c r="DX39" s="759"/>
      <c r="DY39" s="759"/>
      <c r="DZ39" s="764"/>
      <c r="EA39" s="222"/>
    </row>
    <row r="40" spans="1:131" ht="26.25" customHeight="1" x14ac:dyDescent="0.2">
      <c r="A40" s="230">
        <v>13</v>
      </c>
      <c r="B40" s="765"/>
      <c r="C40" s="766"/>
      <c r="D40" s="766"/>
      <c r="E40" s="766"/>
      <c r="F40" s="766"/>
      <c r="G40" s="766"/>
      <c r="H40" s="766"/>
      <c r="I40" s="766"/>
      <c r="J40" s="766"/>
      <c r="K40" s="766"/>
      <c r="L40" s="766"/>
      <c r="M40" s="766"/>
      <c r="N40" s="766"/>
      <c r="O40" s="766"/>
      <c r="P40" s="767"/>
      <c r="Q40" s="768"/>
      <c r="R40" s="769"/>
      <c r="S40" s="769"/>
      <c r="T40" s="769"/>
      <c r="U40" s="769"/>
      <c r="V40" s="769"/>
      <c r="W40" s="769"/>
      <c r="X40" s="769"/>
      <c r="Y40" s="769"/>
      <c r="Z40" s="769"/>
      <c r="AA40" s="769"/>
      <c r="AB40" s="769"/>
      <c r="AC40" s="769"/>
      <c r="AD40" s="769"/>
      <c r="AE40" s="770"/>
      <c r="AF40" s="771"/>
      <c r="AG40" s="772"/>
      <c r="AH40" s="772"/>
      <c r="AI40" s="772"/>
      <c r="AJ40" s="773"/>
      <c r="AK40" s="819"/>
      <c r="AL40" s="815"/>
      <c r="AM40" s="815"/>
      <c r="AN40" s="815"/>
      <c r="AO40" s="815"/>
      <c r="AP40" s="815"/>
      <c r="AQ40" s="815"/>
      <c r="AR40" s="815"/>
      <c r="AS40" s="815"/>
      <c r="AT40" s="815"/>
      <c r="AU40" s="815"/>
      <c r="AV40" s="815"/>
      <c r="AW40" s="815"/>
      <c r="AX40" s="815"/>
      <c r="AY40" s="815"/>
      <c r="AZ40" s="816"/>
      <c r="BA40" s="816"/>
      <c r="BB40" s="816"/>
      <c r="BC40" s="816"/>
      <c r="BD40" s="816"/>
      <c r="BE40" s="817"/>
      <c r="BF40" s="817"/>
      <c r="BG40" s="817"/>
      <c r="BH40" s="817"/>
      <c r="BI40" s="818"/>
      <c r="BJ40" s="224"/>
      <c r="BK40" s="224"/>
      <c r="BL40" s="224"/>
      <c r="BM40" s="224"/>
      <c r="BN40" s="224"/>
      <c r="BO40" s="233"/>
      <c r="BP40" s="233"/>
      <c r="BQ40" s="230">
        <v>34</v>
      </c>
      <c r="BR40" s="231"/>
      <c r="BS40" s="758"/>
      <c r="BT40" s="759"/>
      <c r="BU40" s="759"/>
      <c r="BV40" s="759"/>
      <c r="BW40" s="759"/>
      <c r="BX40" s="759"/>
      <c r="BY40" s="759"/>
      <c r="BZ40" s="759"/>
      <c r="CA40" s="759"/>
      <c r="CB40" s="759"/>
      <c r="CC40" s="759"/>
      <c r="CD40" s="759"/>
      <c r="CE40" s="759"/>
      <c r="CF40" s="759"/>
      <c r="CG40" s="760"/>
      <c r="CH40" s="761"/>
      <c r="CI40" s="762"/>
      <c r="CJ40" s="762"/>
      <c r="CK40" s="762"/>
      <c r="CL40" s="763"/>
      <c r="CM40" s="761"/>
      <c r="CN40" s="762"/>
      <c r="CO40" s="762"/>
      <c r="CP40" s="762"/>
      <c r="CQ40" s="763"/>
      <c r="CR40" s="761"/>
      <c r="CS40" s="762"/>
      <c r="CT40" s="762"/>
      <c r="CU40" s="762"/>
      <c r="CV40" s="763"/>
      <c r="CW40" s="761"/>
      <c r="CX40" s="762"/>
      <c r="CY40" s="762"/>
      <c r="CZ40" s="762"/>
      <c r="DA40" s="763"/>
      <c r="DB40" s="761"/>
      <c r="DC40" s="762"/>
      <c r="DD40" s="762"/>
      <c r="DE40" s="762"/>
      <c r="DF40" s="763"/>
      <c r="DG40" s="761"/>
      <c r="DH40" s="762"/>
      <c r="DI40" s="762"/>
      <c r="DJ40" s="762"/>
      <c r="DK40" s="763"/>
      <c r="DL40" s="761"/>
      <c r="DM40" s="762"/>
      <c r="DN40" s="762"/>
      <c r="DO40" s="762"/>
      <c r="DP40" s="763"/>
      <c r="DQ40" s="761"/>
      <c r="DR40" s="762"/>
      <c r="DS40" s="762"/>
      <c r="DT40" s="762"/>
      <c r="DU40" s="763"/>
      <c r="DV40" s="758"/>
      <c r="DW40" s="759"/>
      <c r="DX40" s="759"/>
      <c r="DY40" s="759"/>
      <c r="DZ40" s="764"/>
      <c r="EA40" s="222"/>
    </row>
    <row r="41" spans="1:131" ht="26.25" customHeight="1" x14ac:dyDescent="0.2">
      <c r="A41" s="230">
        <v>14</v>
      </c>
      <c r="B41" s="765"/>
      <c r="C41" s="766"/>
      <c r="D41" s="766"/>
      <c r="E41" s="766"/>
      <c r="F41" s="766"/>
      <c r="G41" s="766"/>
      <c r="H41" s="766"/>
      <c r="I41" s="766"/>
      <c r="J41" s="766"/>
      <c r="K41" s="766"/>
      <c r="L41" s="766"/>
      <c r="M41" s="766"/>
      <c r="N41" s="766"/>
      <c r="O41" s="766"/>
      <c r="P41" s="767"/>
      <c r="Q41" s="768"/>
      <c r="R41" s="769"/>
      <c r="S41" s="769"/>
      <c r="T41" s="769"/>
      <c r="U41" s="769"/>
      <c r="V41" s="769"/>
      <c r="W41" s="769"/>
      <c r="X41" s="769"/>
      <c r="Y41" s="769"/>
      <c r="Z41" s="769"/>
      <c r="AA41" s="769"/>
      <c r="AB41" s="769"/>
      <c r="AC41" s="769"/>
      <c r="AD41" s="769"/>
      <c r="AE41" s="770"/>
      <c r="AF41" s="771"/>
      <c r="AG41" s="772"/>
      <c r="AH41" s="772"/>
      <c r="AI41" s="772"/>
      <c r="AJ41" s="773"/>
      <c r="AK41" s="819"/>
      <c r="AL41" s="815"/>
      <c r="AM41" s="815"/>
      <c r="AN41" s="815"/>
      <c r="AO41" s="815"/>
      <c r="AP41" s="815"/>
      <c r="AQ41" s="815"/>
      <c r="AR41" s="815"/>
      <c r="AS41" s="815"/>
      <c r="AT41" s="815"/>
      <c r="AU41" s="815"/>
      <c r="AV41" s="815"/>
      <c r="AW41" s="815"/>
      <c r="AX41" s="815"/>
      <c r="AY41" s="815"/>
      <c r="AZ41" s="816"/>
      <c r="BA41" s="816"/>
      <c r="BB41" s="816"/>
      <c r="BC41" s="816"/>
      <c r="BD41" s="816"/>
      <c r="BE41" s="817"/>
      <c r="BF41" s="817"/>
      <c r="BG41" s="817"/>
      <c r="BH41" s="817"/>
      <c r="BI41" s="818"/>
      <c r="BJ41" s="224"/>
      <c r="BK41" s="224"/>
      <c r="BL41" s="224"/>
      <c r="BM41" s="224"/>
      <c r="BN41" s="224"/>
      <c r="BO41" s="233"/>
      <c r="BP41" s="233"/>
      <c r="BQ41" s="230">
        <v>35</v>
      </c>
      <c r="BR41" s="231"/>
      <c r="BS41" s="758"/>
      <c r="BT41" s="759"/>
      <c r="BU41" s="759"/>
      <c r="BV41" s="759"/>
      <c r="BW41" s="759"/>
      <c r="BX41" s="759"/>
      <c r="BY41" s="759"/>
      <c r="BZ41" s="759"/>
      <c r="CA41" s="759"/>
      <c r="CB41" s="759"/>
      <c r="CC41" s="759"/>
      <c r="CD41" s="759"/>
      <c r="CE41" s="759"/>
      <c r="CF41" s="759"/>
      <c r="CG41" s="760"/>
      <c r="CH41" s="761"/>
      <c r="CI41" s="762"/>
      <c r="CJ41" s="762"/>
      <c r="CK41" s="762"/>
      <c r="CL41" s="763"/>
      <c r="CM41" s="761"/>
      <c r="CN41" s="762"/>
      <c r="CO41" s="762"/>
      <c r="CP41" s="762"/>
      <c r="CQ41" s="763"/>
      <c r="CR41" s="761"/>
      <c r="CS41" s="762"/>
      <c r="CT41" s="762"/>
      <c r="CU41" s="762"/>
      <c r="CV41" s="763"/>
      <c r="CW41" s="761"/>
      <c r="CX41" s="762"/>
      <c r="CY41" s="762"/>
      <c r="CZ41" s="762"/>
      <c r="DA41" s="763"/>
      <c r="DB41" s="761"/>
      <c r="DC41" s="762"/>
      <c r="DD41" s="762"/>
      <c r="DE41" s="762"/>
      <c r="DF41" s="763"/>
      <c r="DG41" s="761"/>
      <c r="DH41" s="762"/>
      <c r="DI41" s="762"/>
      <c r="DJ41" s="762"/>
      <c r="DK41" s="763"/>
      <c r="DL41" s="761"/>
      <c r="DM41" s="762"/>
      <c r="DN41" s="762"/>
      <c r="DO41" s="762"/>
      <c r="DP41" s="763"/>
      <c r="DQ41" s="761"/>
      <c r="DR41" s="762"/>
      <c r="DS41" s="762"/>
      <c r="DT41" s="762"/>
      <c r="DU41" s="763"/>
      <c r="DV41" s="758"/>
      <c r="DW41" s="759"/>
      <c r="DX41" s="759"/>
      <c r="DY41" s="759"/>
      <c r="DZ41" s="764"/>
      <c r="EA41" s="222"/>
    </row>
    <row r="42" spans="1:131" ht="26.25" customHeight="1" x14ac:dyDescent="0.2">
      <c r="A42" s="230">
        <v>15</v>
      </c>
      <c r="B42" s="765"/>
      <c r="C42" s="766"/>
      <c r="D42" s="766"/>
      <c r="E42" s="766"/>
      <c r="F42" s="766"/>
      <c r="G42" s="766"/>
      <c r="H42" s="766"/>
      <c r="I42" s="766"/>
      <c r="J42" s="766"/>
      <c r="K42" s="766"/>
      <c r="L42" s="766"/>
      <c r="M42" s="766"/>
      <c r="N42" s="766"/>
      <c r="O42" s="766"/>
      <c r="P42" s="767"/>
      <c r="Q42" s="768"/>
      <c r="R42" s="769"/>
      <c r="S42" s="769"/>
      <c r="T42" s="769"/>
      <c r="U42" s="769"/>
      <c r="V42" s="769"/>
      <c r="W42" s="769"/>
      <c r="X42" s="769"/>
      <c r="Y42" s="769"/>
      <c r="Z42" s="769"/>
      <c r="AA42" s="769"/>
      <c r="AB42" s="769"/>
      <c r="AC42" s="769"/>
      <c r="AD42" s="769"/>
      <c r="AE42" s="770"/>
      <c r="AF42" s="771"/>
      <c r="AG42" s="772"/>
      <c r="AH42" s="772"/>
      <c r="AI42" s="772"/>
      <c r="AJ42" s="773"/>
      <c r="AK42" s="819"/>
      <c r="AL42" s="815"/>
      <c r="AM42" s="815"/>
      <c r="AN42" s="815"/>
      <c r="AO42" s="815"/>
      <c r="AP42" s="815"/>
      <c r="AQ42" s="815"/>
      <c r="AR42" s="815"/>
      <c r="AS42" s="815"/>
      <c r="AT42" s="815"/>
      <c r="AU42" s="815"/>
      <c r="AV42" s="815"/>
      <c r="AW42" s="815"/>
      <c r="AX42" s="815"/>
      <c r="AY42" s="815"/>
      <c r="AZ42" s="816"/>
      <c r="BA42" s="816"/>
      <c r="BB42" s="816"/>
      <c r="BC42" s="816"/>
      <c r="BD42" s="816"/>
      <c r="BE42" s="817"/>
      <c r="BF42" s="817"/>
      <c r="BG42" s="817"/>
      <c r="BH42" s="817"/>
      <c r="BI42" s="818"/>
      <c r="BJ42" s="224"/>
      <c r="BK42" s="224"/>
      <c r="BL42" s="224"/>
      <c r="BM42" s="224"/>
      <c r="BN42" s="224"/>
      <c r="BO42" s="233"/>
      <c r="BP42" s="233"/>
      <c r="BQ42" s="230">
        <v>36</v>
      </c>
      <c r="BR42" s="231"/>
      <c r="BS42" s="758"/>
      <c r="BT42" s="759"/>
      <c r="BU42" s="759"/>
      <c r="BV42" s="759"/>
      <c r="BW42" s="759"/>
      <c r="BX42" s="759"/>
      <c r="BY42" s="759"/>
      <c r="BZ42" s="759"/>
      <c r="CA42" s="759"/>
      <c r="CB42" s="759"/>
      <c r="CC42" s="759"/>
      <c r="CD42" s="759"/>
      <c r="CE42" s="759"/>
      <c r="CF42" s="759"/>
      <c r="CG42" s="760"/>
      <c r="CH42" s="761"/>
      <c r="CI42" s="762"/>
      <c r="CJ42" s="762"/>
      <c r="CK42" s="762"/>
      <c r="CL42" s="763"/>
      <c r="CM42" s="761"/>
      <c r="CN42" s="762"/>
      <c r="CO42" s="762"/>
      <c r="CP42" s="762"/>
      <c r="CQ42" s="763"/>
      <c r="CR42" s="761"/>
      <c r="CS42" s="762"/>
      <c r="CT42" s="762"/>
      <c r="CU42" s="762"/>
      <c r="CV42" s="763"/>
      <c r="CW42" s="761"/>
      <c r="CX42" s="762"/>
      <c r="CY42" s="762"/>
      <c r="CZ42" s="762"/>
      <c r="DA42" s="763"/>
      <c r="DB42" s="761"/>
      <c r="DC42" s="762"/>
      <c r="DD42" s="762"/>
      <c r="DE42" s="762"/>
      <c r="DF42" s="763"/>
      <c r="DG42" s="761"/>
      <c r="DH42" s="762"/>
      <c r="DI42" s="762"/>
      <c r="DJ42" s="762"/>
      <c r="DK42" s="763"/>
      <c r="DL42" s="761"/>
      <c r="DM42" s="762"/>
      <c r="DN42" s="762"/>
      <c r="DO42" s="762"/>
      <c r="DP42" s="763"/>
      <c r="DQ42" s="761"/>
      <c r="DR42" s="762"/>
      <c r="DS42" s="762"/>
      <c r="DT42" s="762"/>
      <c r="DU42" s="763"/>
      <c r="DV42" s="758"/>
      <c r="DW42" s="759"/>
      <c r="DX42" s="759"/>
      <c r="DY42" s="759"/>
      <c r="DZ42" s="764"/>
      <c r="EA42" s="222"/>
    </row>
    <row r="43" spans="1:131" ht="26.25" customHeight="1" x14ac:dyDescent="0.2">
      <c r="A43" s="230">
        <v>16</v>
      </c>
      <c r="B43" s="765"/>
      <c r="C43" s="766"/>
      <c r="D43" s="766"/>
      <c r="E43" s="766"/>
      <c r="F43" s="766"/>
      <c r="G43" s="766"/>
      <c r="H43" s="766"/>
      <c r="I43" s="766"/>
      <c r="J43" s="766"/>
      <c r="K43" s="766"/>
      <c r="L43" s="766"/>
      <c r="M43" s="766"/>
      <c r="N43" s="766"/>
      <c r="O43" s="766"/>
      <c r="P43" s="767"/>
      <c r="Q43" s="768"/>
      <c r="R43" s="769"/>
      <c r="S43" s="769"/>
      <c r="T43" s="769"/>
      <c r="U43" s="769"/>
      <c r="V43" s="769"/>
      <c r="W43" s="769"/>
      <c r="X43" s="769"/>
      <c r="Y43" s="769"/>
      <c r="Z43" s="769"/>
      <c r="AA43" s="769"/>
      <c r="AB43" s="769"/>
      <c r="AC43" s="769"/>
      <c r="AD43" s="769"/>
      <c r="AE43" s="770"/>
      <c r="AF43" s="771"/>
      <c r="AG43" s="772"/>
      <c r="AH43" s="772"/>
      <c r="AI43" s="772"/>
      <c r="AJ43" s="773"/>
      <c r="AK43" s="819"/>
      <c r="AL43" s="815"/>
      <c r="AM43" s="815"/>
      <c r="AN43" s="815"/>
      <c r="AO43" s="815"/>
      <c r="AP43" s="815"/>
      <c r="AQ43" s="815"/>
      <c r="AR43" s="815"/>
      <c r="AS43" s="815"/>
      <c r="AT43" s="815"/>
      <c r="AU43" s="815"/>
      <c r="AV43" s="815"/>
      <c r="AW43" s="815"/>
      <c r="AX43" s="815"/>
      <c r="AY43" s="815"/>
      <c r="AZ43" s="816"/>
      <c r="BA43" s="816"/>
      <c r="BB43" s="816"/>
      <c r="BC43" s="816"/>
      <c r="BD43" s="816"/>
      <c r="BE43" s="817"/>
      <c r="BF43" s="817"/>
      <c r="BG43" s="817"/>
      <c r="BH43" s="817"/>
      <c r="BI43" s="818"/>
      <c r="BJ43" s="224"/>
      <c r="BK43" s="224"/>
      <c r="BL43" s="224"/>
      <c r="BM43" s="224"/>
      <c r="BN43" s="224"/>
      <c r="BO43" s="233"/>
      <c r="BP43" s="233"/>
      <c r="BQ43" s="230">
        <v>37</v>
      </c>
      <c r="BR43" s="231"/>
      <c r="BS43" s="758"/>
      <c r="BT43" s="759"/>
      <c r="BU43" s="759"/>
      <c r="BV43" s="759"/>
      <c r="BW43" s="759"/>
      <c r="BX43" s="759"/>
      <c r="BY43" s="759"/>
      <c r="BZ43" s="759"/>
      <c r="CA43" s="759"/>
      <c r="CB43" s="759"/>
      <c r="CC43" s="759"/>
      <c r="CD43" s="759"/>
      <c r="CE43" s="759"/>
      <c r="CF43" s="759"/>
      <c r="CG43" s="760"/>
      <c r="CH43" s="761"/>
      <c r="CI43" s="762"/>
      <c r="CJ43" s="762"/>
      <c r="CK43" s="762"/>
      <c r="CL43" s="763"/>
      <c r="CM43" s="761"/>
      <c r="CN43" s="762"/>
      <c r="CO43" s="762"/>
      <c r="CP43" s="762"/>
      <c r="CQ43" s="763"/>
      <c r="CR43" s="761"/>
      <c r="CS43" s="762"/>
      <c r="CT43" s="762"/>
      <c r="CU43" s="762"/>
      <c r="CV43" s="763"/>
      <c r="CW43" s="761"/>
      <c r="CX43" s="762"/>
      <c r="CY43" s="762"/>
      <c r="CZ43" s="762"/>
      <c r="DA43" s="763"/>
      <c r="DB43" s="761"/>
      <c r="DC43" s="762"/>
      <c r="DD43" s="762"/>
      <c r="DE43" s="762"/>
      <c r="DF43" s="763"/>
      <c r="DG43" s="761"/>
      <c r="DH43" s="762"/>
      <c r="DI43" s="762"/>
      <c r="DJ43" s="762"/>
      <c r="DK43" s="763"/>
      <c r="DL43" s="761"/>
      <c r="DM43" s="762"/>
      <c r="DN43" s="762"/>
      <c r="DO43" s="762"/>
      <c r="DP43" s="763"/>
      <c r="DQ43" s="761"/>
      <c r="DR43" s="762"/>
      <c r="DS43" s="762"/>
      <c r="DT43" s="762"/>
      <c r="DU43" s="763"/>
      <c r="DV43" s="758"/>
      <c r="DW43" s="759"/>
      <c r="DX43" s="759"/>
      <c r="DY43" s="759"/>
      <c r="DZ43" s="764"/>
      <c r="EA43" s="222"/>
    </row>
    <row r="44" spans="1:131" ht="26.25" customHeight="1" x14ac:dyDescent="0.2">
      <c r="A44" s="230">
        <v>17</v>
      </c>
      <c r="B44" s="765"/>
      <c r="C44" s="766"/>
      <c r="D44" s="766"/>
      <c r="E44" s="766"/>
      <c r="F44" s="766"/>
      <c r="G44" s="766"/>
      <c r="H44" s="766"/>
      <c r="I44" s="766"/>
      <c r="J44" s="766"/>
      <c r="K44" s="766"/>
      <c r="L44" s="766"/>
      <c r="M44" s="766"/>
      <c r="N44" s="766"/>
      <c r="O44" s="766"/>
      <c r="P44" s="767"/>
      <c r="Q44" s="768"/>
      <c r="R44" s="769"/>
      <c r="S44" s="769"/>
      <c r="T44" s="769"/>
      <c r="U44" s="769"/>
      <c r="V44" s="769"/>
      <c r="W44" s="769"/>
      <c r="X44" s="769"/>
      <c r="Y44" s="769"/>
      <c r="Z44" s="769"/>
      <c r="AA44" s="769"/>
      <c r="AB44" s="769"/>
      <c r="AC44" s="769"/>
      <c r="AD44" s="769"/>
      <c r="AE44" s="770"/>
      <c r="AF44" s="771"/>
      <c r="AG44" s="772"/>
      <c r="AH44" s="772"/>
      <c r="AI44" s="772"/>
      <c r="AJ44" s="773"/>
      <c r="AK44" s="819"/>
      <c r="AL44" s="815"/>
      <c r="AM44" s="815"/>
      <c r="AN44" s="815"/>
      <c r="AO44" s="815"/>
      <c r="AP44" s="815"/>
      <c r="AQ44" s="815"/>
      <c r="AR44" s="815"/>
      <c r="AS44" s="815"/>
      <c r="AT44" s="815"/>
      <c r="AU44" s="815"/>
      <c r="AV44" s="815"/>
      <c r="AW44" s="815"/>
      <c r="AX44" s="815"/>
      <c r="AY44" s="815"/>
      <c r="AZ44" s="816"/>
      <c r="BA44" s="816"/>
      <c r="BB44" s="816"/>
      <c r="BC44" s="816"/>
      <c r="BD44" s="816"/>
      <c r="BE44" s="817"/>
      <c r="BF44" s="817"/>
      <c r="BG44" s="817"/>
      <c r="BH44" s="817"/>
      <c r="BI44" s="818"/>
      <c r="BJ44" s="224"/>
      <c r="BK44" s="224"/>
      <c r="BL44" s="224"/>
      <c r="BM44" s="224"/>
      <c r="BN44" s="224"/>
      <c r="BO44" s="233"/>
      <c r="BP44" s="233"/>
      <c r="BQ44" s="230">
        <v>38</v>
      </c>
      <c r="BR44" s="231"/>
      <c r="BS44" s="758"/>
      <c r="BT44" s="759"/>
      <c r="BU44" s="759"/>
      <c r="BV44" s="759"/>
      <c r="BW44" s="759"/>
      <c r="BX44" s="759"/>
      <c r="BY44" s="759"/>
      <c r="BZ44" s="759"/>
      <c r="CA44" s="759"/>
      <c r="CB44" s="759"/>
      <c r="CC44" s="759"/>
      <c r="CD44" s="759"/>
      <c r="CE44" s="759"/>
      <c r="CF44" s="759"/>
      <c r="CG44" s="760"/>
      <c r="CH44" s="761"/>
      <c r="CI44" s="762"/>
      <c r="CJ44" s="762"/>
      <c r="CK44" s="762"/>
      <c r="CL44" s="763"/>
      <c r="CM44" s="761"/>
      <c r="CN44" s="762"/>
      <c r="CO44" s="762"/>
      <c r="CP44" s="762"/>
      <c r="CQ44" s="763"/>
      <c r="CR44" s="761"/>
      <c r="CS44" s="762"/>
      <c r="CT44" s="762"/>
      <c r="CU44" s="762"/>
      <c r="CV44" s="763"/>
      <c r="CW44" s="761"/>
      <c r="CX44" s="762"/>
      <c r="CY44" s="762"/>
      <c r="CZ44" s="762"/>
      <c r="DA44" s="763"/>
      <c r="DB44" s="761"/>
      <c r="DC44" s="762"/>
      <c r="DD44" s="762"/>
      <c r="DE44" s="762"/>
      <c r="DF44" s="763"/>
      <c r="DG44" s="761"/>
      <c r="DH44" s="762"/>
      <c r="DI44" s="762"/>
      <c r="DJ44" s="762"/>
      <c r="DK44" s="763"/>
      <c r="DL44" s="761"/>
      <c r="DM44" s="762"/>
      <c r="DN44" s="762"/>
      <c r="DO44" s="762"/>
      <c r="DP44" s="763"/>
      <c r="DQ44" s="761"/>
      <c r="DR44" s="762"/>
      <c r="DS44" s="762"/>
      <c r="DT44" s="762"/>
      <c r="DU44" s="763"/>
      <c r="DV44" s="758"/>
      <c r="DW44" s="759"/>
      <c r="DX44" s="759"/>
      <c r="DY44" s="759"/>
      <c r="DZ44" s="764"/>
      <c r="EA44" s="222"/>
    </row>
    <row r="45" spans="1:131" ht="26.25" customHeight="1" x14ac:dyDescent="0.2">
      <c r="A45" s="230">
        <v>18</v>
      </c>
      <c r="B45" s="765"/>
      <c r="C45" s="766"/>
      <c r="D45" s="766"/>
      <c r="E45" s="766"/>
      <c r="F45" s="766"/>
      <c r="G45" s="766"/>
      <c r="H45" s="766"/>
      <c r="I45" s="766"/>
      <c r="J45" s="766"/>
      <c r="K45" s="766"/>
      <c r="L45" s="766"/>
      <c r="M45" s="766"/>
      <c r="N45" s="766"/>
      <c r="O45" s="766"/>
      <c r="P45" s="767"/>
      <c r="Q45" s="768"/>
      <c r="R45" s="769"/>
      <c r="S45" s="769"/>
      <c r="T45" s="769"/>
      <c r="U45" s="769"/>
      <c r="V45" s="769"/>
      <c r="W45" s="769"/>
      <c r="X45" s="769"/>
      <c r="Y45" s="769"/>
      <c r="Z45" s="769"/>
      <c r="AA45" s="769"/>
      <c r="AB45" s="769"/>
      <c r="AC45" s="769"/>
      <c r="AD45" s="769"/>
      <c r="AE45" s="770"/>
      <c r="AF45" s="771"/>
      <c r="AG45" s="772"/>
      <c r="AH45" s="772"/>
      <c r="AI45" s="772"/>
      <c r="AJ45" s="773"/>
      <c r="AK45" s="819"/>
      <c r="AL45" s="815"/>
      <c r="AM45" s="815"/>
      <c r="AN45" s="815"/>
      <c r="AO45" s="815"/>
      <c r="AP45" s="815"/>
      <c r="AQ45" s="815"/>
      <c r="AR45" s="815"/>
      <c r="AS45" s="815"/>
      <c r="AT45" s="815"/>
      <c r="AU45" s="815"/>
      <c r="AV45" s="815"/>
      <c r="AW45" s="815"/>
      <c r="AX45" s="815"/>
      <c r="AY45" s="815"/>
      <c r="AZ45" s="816"/>
      <c r="BA45" s="816"/>
      <c r="BB45" s="816"/>
      <c r="BC45" s="816"/>
      <c r="BD45" s="816"/>
      <c r="BE45" s="817"/>
      <c r="BF45" s="817"/>
      <c r="BG45" s="817"/>
      <c r="BH45" s="817"/>
      <c r="BI45" s="818"/>
      <c r="BJ45" s="224"/>
      <c r="BK45" s="224"/>
      <c r="BL45" s="224"/>
      <c r="BM45" s="224"/>
      <c r="BN45" s="224"/>
      <c r="BO45" s="233"/>
      <c r="BP45" s="233"/>
      <c r="BQ45" s="230">
        <v>39</v>
      </c>
      <c r="BR45" s="231"/>
      <c r="BS45" s="758"/>
      <c r="BT45" s="759"/>
      <c r="BU45" s="759"/>
      <c r="BV45" s="759"/>
      <c r="BW45" s="759"/>
      <c r="BX45" s="759"/>
      <c r="BY45" s="759"/>
      <c r="BZ45" s="759"/>
      <c r="CA45" s="759"/>
      <c r="CB45" s="759"/>
      <c r="CC45" s="759"/>
      <c r="CD45" s="759"/>
      <c r="CE45" s="759"/>
      <c r="CF45" s="759"/>
      <c r="CG45" s="760"/>
      <c r="CH45" s="761"/>
      <c r="CI45" s="762"/>
      <c r="CJ45" s="762"/>
      <c r="CK45" s="762"/>
      <c r="CL45" s="763"/>
      <c r="CM45" s="761"/>
      <c r="CN45" s="762"/>
      <c r="CO45" s="762"/>
      <c r="CP45" s="762"/>
      <c r="CQ45" s="763"/>
      <c r="CR45" s="761"/>
      <c r="CS45" s="762"/>
      <c r="CT45" s="762"/>
      <c r="CU45" s="762"/>
      <c r="CV45" s="763"/>
      <c r="CW45" s="761"/>
      <c r="CX45" s="762"/>
      <c r="CY45" s="762"/>
      <c r="CZ45" s="762"/>
      <c r="DA45" s="763"/>
      <c r="DB45" s="761"/>
      <c r="DC45" s="762"/>
      <c r="DD45" s="762"/>
      <c r="DE45" s="762"/>
      <c r="DF45" s="763"/>
      <c r="DG45" s="761"/>
      <c r="DH45" s="762"/>
      <c r="DI45" s="762"/>
      <c r="DJ45" s="762"/>
      <c r="DK45" s="763"/>
      <c r="DL45" s="761"/>
      <c r="DM45" s="762"/>
      <c r="DN45" s="762"/>
      <c r="DO45" s="762"/>
      <c r="DP45" s="763"/>
      <c r="DQ45" s="761"/>
      <c r="DR45" s="762"/>
      <c r="DS45" s="762"/>
      <c r="DT45" s="762"/>
      <c r="DU45" s="763"/>
      <c r="DV45" s="758"/>
      <c r="DW45" s="759"/>
      <c r="DX45" s="759"/>
      <c r="DY45" s="759"/>
      <c r="DZ45" s="764"/>
      <c r="EA45" s="222"/>
    </row>
    <row r="46" spans="1:131" ht="26.25" customHeight="1" x14ac:dyDescent="0.2">
      <c r="A46" s="230">
        <v>19</v>
      </c>
      <c r="B46" s="765"/>
      <c r="C46" s="766"/>
      <c r="D46" s="766"/>
      <c r="E46" s="766"/>
      <c r="F46" s="766"/>
      <c r="G46" s="766"/>
      <c r="H46" s="766"/>
      <c r="I46" s="766"/>
      <c r="J46" s="766"/>
      <c r="K46" s="766"/>
      <c r="L46" s="766"/>
      <c r="M46" s="766"/>
      <c r="N46" s="766"/>
      <c r="O46" s="766"/>
      <c r="P46" s="767"/>
      <c r="Q46" s="768"/>
      <c r="R46" s="769"/>
      <c r="S46" s="769"/>
      <c r="T46" s="769"/>
      <c r="U46" s="769"/>
      <c r="V46" s="769"/>
      <c r="W46" s="769"/>
      <c r="X46" s="769"/>
      <c r="Y46" s="769"/>
      <c r="Z46" s="769"/>
      <c r="AA46" s="769"/>
      <c r="AB46" s="769"/>
      <c r="AC46" s="769"/>
      <c r="AD46" s="769"/>
      <c r="AE46" s="770"/>
      <c r="AF46" s="771"/>
      <c r="AG46" s="772"/>
      <c r="AH46" s="772"/>
      <c r="AI46" s="772"/>
      <c r="AJ46" s="773"/>
      <c r="AK46" s="819"/>
      <c r="AL46" s="815"/>
      <c r="AM46" s="815"/>
      <c r="AN46" s="815"/>
      <c r="AO46" s="815"/>
      <c r="AP46" s="815"/>
      <c r="AQ46" s="815"/>
      <c r="AR46" s="815"/>
      <c r="AS46" s="815"/>
      <c r="AT46" s="815"/>
      <c r="AU46" s="815"/>
      <c r="AV46" s="815"/>
      <c r="AW46" s="815"/>
      <c r="AX46" s="815"/>
      <c r="AY46" s="815"/>
      <c r="AZ46" s="816"/>
      <c r="BA46" s="816"/>
      <c r="BB46" s="816"/>
      <c r="BC46" s="816"/>
      <c r="BD46" s="816"/>
      <c r="BE46" s="817"/>
      <c r="BF46" s="817"/>
      <c r="BG46" s="817"/>
      <c r="BH46" s="817"/>
      <c r="BI46" s="818"/>
      <c r="BJ46" s="224"/>
      <c r="BK46" s="224"/>
      <c r="BL46" s="224"/>
      <c r="BM46" s="224"/>
      <c r="BN46" s="224"/>
      <c r="BO46" s="233"/>
      <c r="BP46" s="233"/>
      <c r="BQ46" s="230">
        <v>40</v>
      </c>
      <c r="BR46" s="231"/>
      <c r="BS46" s="758"/>
      <c r="BT46" s="759"/>
      <c r="BU46" s="759"/>
      <c r="BV46" s="759"/>
      <c r="BW46" s="759"/>
      <c r="BX46" s="759"/>
      <c r="BY46" s="759"/>
      <c r="BZ46" s="759"/>
      <c r="CA46" s="759"/>
      <c r="CB46" s="759"/>
      <c r="CC46" s="759"/>
      <c r="CD46" s="759"/>
      <c r="CE46" s="759"/>
      <c r="CF46" s="759"/>
      <c r="CG46" s="760"/>
      <c r="CH46" s="761"/>
      <c r="CI46" s="762"/>
      <c r="CJ46" s="762"/>
      <c r="CK46" s="762"/>
      <c r="CL46" s="763"/>
      <c r="CM46" s="761"/>
      <c r="CN46" s="762"/>
      <c r="CO46" s="762"/>
      <c r="CP46" s="762"/>
      <c r="CQ46" s="763"/>
      <c r="CR46" s="761"/>
      <c r="CS46" s="762"/>
      <c r="CT46" s="762"/>
      <c r="CU46" s="762"/>
      <c r="CV46" s="763"/>
      <c r="CW46" s="761"/>
      <c r="CX46" s="762"/>
      <c r="CY46" s="762"/>
      <c r="CZ46" s="762"/>
      <c r="DA46" s="763"/>
      <c r="DB46" s="761"/>
      <c r="DC46" s="762"/>
      <c r="DD46" s="762"/>
      <c r="DE46" s="762"/>
      <c r="DF46" s="763"/>
      <c r="DG46" s="761"/>
      <c r="DH46" s="762"/>
      <c r="DI46" s="762"/>
      <c r="DJ46" s="762"/>
      <c r="DK46" s="763"/>
      <c r="DL46" s="761"/>
      <c r="DM46" s="762"/>
      <c r="DN46" s="762"/>
      <c r="DO46" s="762"/>
      <c r="DP46" s="763"/>
      <c r="DQ46" s="761"/>
      <c r="DR46" s="762"/>
      <c r="DS46" s="762"/>
      <c r="DT46" s="762"/>
      <c r="DU46" s="763"/>
      <c r="DV46" s="758"/>
      <c r="DW46" s="759"/>
      <c r="DX46" s="759"/>
      <c r="DY46" s="759"/>
      <c r="DZ46" s="764"/>
      <c r="EA46" s="222"/>
    </row>
    <row r="47" spans="1:131" ht="26.25" customHeight="1" x14ac:dyDescent="0.2">
      <c r="A47" s="230">
        <v>20</v>
      </c>
      <c r="B47" s="765"/>
      <c r="C47" s="766"/>
      <c r="D47" s="766"/>
      <c r="E47" s="766"/>
      <c r="F47" s="766"/>
      <c r="G47" s="766"/>
      <c r="H47" s="766"/>
      <c r="I47" s="766"/>
      <c r="J47" s="766"/>
      <c r="K47" s="766"/>
      <c r="L47" s="766"/>
      <c r="M47" s="766"/>
      <c r="N47" s="766"/>
      <c r="O47" s="766"/>
      <c r="P47" s="767"/>
      <c r="Q47" s="768"/>
      <c r="R47" s="769"/>
      <c r="S47" s="769"/>
      <c r="T47" s="769"/>
      <c r="U47" s="769"/>
      <c r="V47" s="769"/>
      <c r="W47" s="769"/>
      <c r="X47" s="769"/>
      <c r="Y47" s="769"/>
      <c r="Z47" s="769"/>
      <c r="AA47" s="769"/>
      <c r="AB47" s="769"/>
      <c r="AC47" s="769"/>
      <c r="AD47" s="769"/>
      <c r="AE47" s="770"/>
      <c r="AF47" s="771"/>
      <c r="AG47" s="772"/>
      <c r="AH47" s="772"/>
      <c r="AI47" s="772"/>
      <c r="AJ47" s="773"/>
      <c r="AK47" s="819"/>
      <c r="AL47" s="815"/>
      <c r="AM47" s="815"/>
      <c r="AN47" s="815"/>
      <c r="AO47" s="815"/>
      <c r="AP47" s="815"/>
      <c r="AQ47" s="815"/>
      <c r="AR47" s="815"/>
      <c r="AS47" s="815"/>
      <c r="AT47" s="815"/>
      <c r="AU47" s="815"/>
      <c r="AV47" s="815"/>
      <c r="AW47" s="815"/>
      <c r="AX47" s="815"/>
      <c r="AY47" s="815"/>
      <c r="AZ47" s="816"/>
      <c r="BA47" s="816"/>
      <c r="BB47" s="816"/>
      <c r="BC47" s="816"/>
      <c r="BD47" s="816"/>
      <c r="BE47" s="817"/>
      <c r="BF47" s="817"/>
      <c r="BG47" s="817"/>
      <c r="BH47" s="817"/>
      <c r="BI47" s="818"/>
      <c r="BJ47" s="224"/>
      <c r="BK47" s="224"/>
      <c r="BL47" s="224"/>
      <c r="BM47" s="224"/>
      <c r="BN47" s="224"/>
      <c r="BO47" s="233"/>
      <c r="BP47" s="233"/>
      <c r="BQ47" s="230">
        <v>41</v>
      </c>
      <c r="BR47" s="231"/>
      <c r="BS47" s="758"/>
      <c r="BT47" s="759"/>
      <c r="BU47" s="759"/>
      <c r="BV47" s="759"/>
      <c r="BW47" s="759"/>
      <c r="BX47" s="759"/>
      <c r="BY47" s="759"/>
      <c r="BZ47" s="759"/>
      <c r="CA47" s="759"/>
      <c r="CB47" s="759"/>
      <c r="CC47" s="759"/>
      <c r="CD47" s="759"/>
      <c r="CE47" s="759"/>
      <c r="CF47" s="759"/>
      <c r="CG47" s="760"/>
      <c r="CH47" s="761"/>
      <c r="CI47" s="762"/>
      <c r="CJ47" s="762"/>
      <c r="CK47" s="762"/>
      <c r="CL47" s="763"/>
      <c r="CM47" s="761"/>
      <c r="CN47" s="762"/>
      <c r="CO47" s="762"/>
      <c r="CP47" s="762"/>
      <c r="CQ47" s="763"/>
      <c r="CR47" s="761"/>
      <c r="CS47" s="762"/>
      <c r="CT47" s="762"/>
      <c r="CU47" s="762"/>
      <c r="CV47" s="763"/>
      <c r="CW47" s="761"/>
      <c r="CX47" s="762"/>
      <c r="CY47" s="762"/>
      <c r="CZ47" s="762"/>
      <c r="DA47" s="763"/>
      <c r="DB47" s="761"/>
      <c r="DC47" s="762"/>
      <c r="DD47" s="762"/>
      <c r="DE47" s="762"/>
      <c r="DF47" s="763"/>
      <c r="DG47" s="761"/>
      <c r="DH47" s="762"/>
      <c r="DI47" s="762"/>
      <c r="DJ47" s="762"/>
      <c r="DK47" s="763"/>
      <c r="DL47" s="761"/>
      <c r="DM47" s="762"/>
      <c r="DN47" s="762"/>
      <c r="DO47" s="762"/>
      <c r="DP47" s="763"/>
      <c r="DQ47" s="761"/>
      <c r="DR47" s="762"/>
      <c r="DS47" s="762"/>
      <c r="DT47" s="762"/>
      <c r="DU47" s="763"/>
      <c r="DV47" s="758"/>
      <c r="DW47" s="759"/>
      <c r="DX47" s="759"/>
      <c r="DY47" s="759"/>
      <c r="DZ47" s="764"/>
      <c r="EA47" s="222"/>
    </row>
    <row r="48" spans="1:131" ht="26.25" customHeight="1" x14ac:dyDescent="0.2">
      <c r="A48" s="230">
        <v>21</v>
      </c>
      <c r="B48" s="765"/>
      <c r="C48" s="766"/>
      <c r="D48" s="766"/>
      <c r="E48" s="766"/>
      <c r="F48" s="766"/>
      <c r="G48" s="766"/>
      <c r="H48" s="766"/>
      <c r="I48" s="766"/>
      <c r="J48" s="766"/>
      <c r="K48" s="766"/>
      <c r="L48" s="766"/>
      <c r="M48" s="766"/>
      <c r="N48" s="766"/>
      <c r="O48" s="766"/>
      <c r="P48" s="767"/>
      <c r="Q48" s="768"/>
      <c r="R48" s="769"/>
      <c r="S48" s="769"/>
      <c r="T48" s="769"/>
      <c r="U48" s="769"/>
      <c r="V48" s="769"/>
      <c r="W48" s="769"/>
      <c r="X48" s="769"/>
      <c r="Y48" s="769"/>
      <c r="Z48" s="769"/>
      <c r="AA48" s="769"/>
      <c r="AB48" s="769"/>
      <c r="AC48" s="769"/>
      <c r="AD48" s="769"/>
      <c r="AE48" s="770"/>
      <c r="AF48" s="771"/>
      <c r="AG48" s="772"/>
      <c r="AH48" s="772"/>
      <c r="AI48" s="772"/>
      <c r="AJ48" s="773"/>
      <c r="AK48" s="819"/>
      <c r="AL48" s="815"/>
      <c r="AM48" s="815"/>
      <c r="AN48" s="815"/>
      <c r="AO48" s="815"/>
      <c r="AP48" s="815"/>
      <c r="AQ48" s="815"/>
      <c r="AR48" s="815"/>
      <c r="AS48" s="815"/>
      <c r="AT48" s="815"/>
      <c r="AU48" s="815"/>
      <c r="AV48" s="815"/>
      <c r="AW48" s="815"/>
      <c r="AX48" s="815"/>
      <c r="AY48" s="815"/>
      <c r="AZ48" s="816"/>
      <c r="BA48" s="816"/>
      <c r="BB48" s="816"/>
      <c r="BC48" s="816"/>
      <c r="BD48" s="816"/>
      <c r="BE48" s="817"/>
      <c r="BF48" s="817"/>
      <c r="BG48" s="817"/>
      <c r="BH48" s="817"/>
      <c r="BI48" s="818"/>
      <c r="BJ48" s="224"/>
      <c r="BK48" s="224"/>
      <c r="BL48" s="224"/>
      <c r="BM48" s="224"/>
      <c r="BN48" s="224"/>
      <c r="BO48" s="233"/>
      <c r="BP48" s="233"/>
      <c r="BQ48" s="230">
        <v>42</v>
      </c>
      <c r="BR48" s="231"/>
      <c r="BS48" s="758"/>
      <c r="BT48" s="759"/>
      <c r="BU48" s="759"/>
      <c r="BV48" s="759"/>
      <c r="BW48" s="759"/>
      <c r="BX48" s="759"/>
      <c r="BY48" s="759"/>
      <c r="BZ48" s="759"/>
      <c r="CA48" s="759"/>
      <c r="CB48" s="759"/>
      <c r="CC48" s="759"/>
      <c r="CD48" s="759"/>
      <c r="CE48" s="759"/>
      <c r="CF48" s="759"/>
      <c r="CG48" s="760"/>
      <c r="CH48" s="761"/>
      <c r="CI48" s="762"/>
      <c r="CJ48" s="762"/>
      <c r="CK48" s="762"/>
      <c r="CL48" s="763"/>
      <c r="CM48" s="761"/>
      <c r="CN48" s="762"/>
      <c r="CO48" s="762"/>
      <c r="CP48" s="762"/>
      <c r="CQ48" s="763"/>
      <c r="CR48" s="761"/>
      <c r="CS48" s="762"/>
      <c r="CT48" s="762"/>
      <c r="CU48" s="762"/>
      <c r="CV48" s="763"/>
      <c r="CW48" s="761"/>
      <c r="CX48" s="762"/>
      <c r="CY48" s="762"/>
      <c r="CZ48" s="762"/>
      <c r="DA48" s="763"/>
      <c r="DB48" s="761"/>
      <c r="DC48" s="762"/>
      <c r="DD48" s="762"/>
      <c r="DE48" s="762"/>
      <c r="DF48" s="763"/>
      <c r="DG48" s="761"/>
      <c r="DH48" s="762"/>
      <c r="DI48" s="762"/>
      <c r="DJ48" s="762"/>
      <c r="DK48" s="763"/>
      <c r="DL48" s="761"/>
      <c r="DM48" s="762"/>
      <c r="DN48" s="762"/>
      <c r="DO48" s="762"/>
      <c r="DP48" s="763"/>
      <c r="DQ48" s="761"/>
      <c r="DR48" s="762"/>
      <c r="DS48" s="762"/>
      <c r="DT48" s="762"/>
      <c r="DU48" s="763"/>
      <c r="DV48" s="758"/>
      <c r="DW48" s="759"/>
      <c r="DX48" s="759"/>
      <c r="DY48" s="759"/>
      <c r="DZ48" s="764"/>
      <c r="EA48" s="222"/>
    </row>
    <row r="49" spans="1:131" ht="26.25" customHeight="1" x14ac:dyDescent="0.2">
      <c r="A49" s="230">
        <v>22</v>
      </c>
      <c r="B49" s="765"/>
      <c r="C49" s="766"/>
      <c r="D49" s="766"/>
      <c r="E49" s="766"/>
      <c r="F49" s="766"/>
      <c r="G49" s="766"/>
      <c r="H49" s="766"/>
      <c r="I49" s="766"/>
      <c r="J49" s="766"/>
      <c r="K49" s="766"/>
      <c r="L49" s="766"/>
      <c r="M49" s="766"/>
      <c r="N49" s="766"/>
      <c r="O49" s="766"/>
      <c r="P49" s="767"/>
      <c r="Q49" s="768"/>
      <c r="R49" s="769"/>
      <c r="S49" s="769"/>
      <c r="T49" s="769"/>
      <c r="U49" s="769"/>
      <c r="V49" s="769"/>
      <c r="W49" s="769"/>
      <c r="X49" s="769"/>
      <c r="Y49" s="769"/>
      <c r="Z49" s="769"/>
      <c r="AA49" s="769"/>
      <c r="AB49" s="769"/>
      <c r="AC49" s="769"/>
      <c r="AD49" s="769"/>
      <c r="AE49" s="770"/>
      <c r="AF49" s="771"/>
      <c r="AG49" s="772"/>
      <c r="AH49" s="772"/>
      <c r="AI49" s="772"/>
      <c r="AJ49" s="773"/>
      <c r="AK49" s="819"/>
      <c r="AL49" s="815"/>
      <c r="AM49" s="815"/>
      <c r="AN49" s="815"/>
      <c r="AO49" s="815"/>
      <c r="AP49" s="815"/>
      <c r="AQ49" s="815"/>
      <c r="AR49" s="815"/>
      <c r="AS49" s="815"/>
      <c r="AT49" s="815"/>
      <c r="AU49" s="815"/>
      <c r="AV49" s="815"/>
      <c r="AW49" s="815"/>
      <c r="AX49" s="815"/>
      <c r="AY49" s="815"/>
      <c r="AZ49" s="816"/>
      <c r="BA49" s="816"/>
      <c r="BB49" s="816"/>
      <c r="BC49" s="816"/>
      <c r="BD49" s="816"/>
      <c r="BE49" s="817"/>
      <c r="BF49" s="817"/>
      <c r="BG49" s="817"/>
      <c r="BH49" s="817"/>
      <c r="BI49" s="818"/>
      <c r="BJ49" s="224"/>
      <c r="BK49" s="224"/>
      <c r="BL49" s="224"/>
      <c r="BM49" s="224"/>
      <c r="BN49" s="224"/>
      <c r="BO49" s="233"/>
      <c r="BP49" s="233"/>
      <c r="BQ49" s="230">
        <v>43</v>
      </c>
      <c r="BR49" s="231"/>
      <c r="BS49" s="758"/>
      <c r="BT49" s="759"/>
      <c r="BU49" s="759"/>
      <c r="BV49" s="759"/>
      <c r="BW49" s="759"/>
      <c r="BX49" s="759"/>
      <c r="BY49" s="759"/>
      <c r="BZ49" s="759"/>
      <c r="CA49" s="759"/>
      <c r="CB49" s="759"/>
      <c r="CC49" s="759"/>
      <c r="CD49" s="759"/>
      <c r="CE49" s="759"/>
      <c r="CF49" s="759"/>
      <c r="CG49" s="760"/>
      <c r="CH49" s="761"/>
      <c r="CI49" s="762"/>
      <c r="CJ49" s="762"/>
      <c r="CK49" s="762"/>
      <c r="CL49" s="763"/>
      <c r="CM49" s="761"/>
      <c r="CN49" s="762"/>
      <c r="CO49" s="762"/>
      <c r="CP49" s="762"/>
      <c r="CQ49" s="763"/>
      <c r="CR49" s="761"/>
      <c r="CS49" s="762"/>
      <c r="CT49" s="762"/>
      <c r="CU49" s="762"/>
      <c r="CV49" s="763"/>
      <c r="CW49" s="761"/>
      <c r="CX49" s="762"/>
      <c r="CY49" s="762"/>
      <c r="CZ49" s="762"/>
      <c r="DA49" s="763"/>
      <c r="DB49" s="761"/>
      <c r="DC49" s="762"/>
      <c r="DD49" s="762"/>
      <c r="DE49" s="762"/>
      <c r="DF49" s="763"/>
      <c r="DG49" s="761"/>
      <c r="DH49" s="762"/>
      <c r="DI49" s="762"/>
      <c r="DJ49" s="762"/>
      <c r="DK49" s="763"/>
      <c r="DL49" s="761"/>
      <c r="DM49" s="762"/>
      <c r="DN49" s="762"/>
      <c r="DO49" s="762"/>
      <c r="DP49" s="763"/>
      <c r="DQ49" s="761"/>
      <c r="DR49" s="762"/>
      <c r="DS49" s="762"/>
      <c r="DT49" s="762"/>
      <c r="DU49" s="763"/>
      <c r="DV49" s="758"/>
      <c r="DW49" s="759"/>
      <c r="DX49" s="759"/>
      <c r="DY49" s="759"/>
      <c r="DZ49" s="764"/>
      <c r="EA49" s="222"/>
    </row>
    <row r="50" spans="1:131" ht="26.25" customHeight="1" x14ac:dyDescent="0.2">
      <c r="A50" s="230">
        <v>23</v>
      </c>
      <c r="B50" s="765"/>
      <c r="C50" s="766"/>
      <c r="D50" s="766"/>
      <c r="E50" s="766"/>
      <c r="F50" s="766"/>
      <c r="G50" s="766"/>
      <c r="H50" s="766"/>
      <c r="I50" s="766"/>
      <c r="J50" s="766"/>
      <c r="K50" s="766"/>
      <c r="L50" s="766"/>
      <c r="M50" s="766"/>
      <c r="N50" s="766"/>
      <c r="O50" s="766"/>
      <c r="P50" s="767"/>
      <c r="Q50" s="820"/>
      <c r="R50" s="821"/>
      <c r="S50" s="821"/>
      <c r="T50" s="821"/>
      <c r="U50" s="821"/>
      <c r="V50" s="821"/>
      <c r="W50" s="821"/>
      <c r="X50" s="821"/>
      <c r="Y50" s="821"/>
      <c r="Z50" s="821"/>
      <c r="AA50" s="821"/>
      <c r="AB50" s="821"/>
      <c r="AC50" s="821"/>
      <c r="AD50" s="821"/>
      <c r="AE50" s="822"/>
      <c r="AF50" s="771"/>
      <c r="AG50" s="772"/>
      <c r="AH50" s="772"/>
      <c r="AI50" s="772"/>
      <c r="AJ50" s="773"/>
      <c r="AK50" s="824"/>
      <c r="AL50" s="821"/>
      <c r="AM50" s="821"/>
      <c r="AN50" s="821"/>
      <c r="AO50" s="821"/>
      <c r="AP50" s="821"/>
      <c r="AQ50" s="821"/>
      <c r="AR50" s="821"/>
      <c r="AS50" s="821"/>
      <c r="AT50" s="821"/>
      <c r="AU50" s="821"/>
      <c r="AV50" s="821"/>
      <c r="AW50" s="821"/>
      <c r="AX50" s="821"/>
      <c r="AY50" s="821"/>
      <c r="AZ50" s="823"/>
      <c r="BA50" s="823"/>
      <c r="BB50" s="823"/>
      <c r="BC50" s="823"/>
      <c r="BD50" s="823"/>
      <c r="BE50" s="817"/>
      <c r="BF50" s="817"/>
      <c r="BG50" s="817"/>
      <c r="BH50" s="817"/>
      <c r="BI50" s="818"/>
      <c r="BJ50" s="224"/>
      <c r="BK50" s="224"/>
      <c r="BL50" s="224"/>
      <c r="BM50" s="224"/>
      <c r="BN50" s="224"/>
      <c r="BO50" s="233"/>
      <c r="BP50" s="233"/>
      <c r="BQ50" s="230">
        <v>44</v>
      </c>
      <c r="BR50" s="231"/>
      <c r="BS50" s="758"/>
      <c r="BT50" s="759"/>
      <c r="BU50" s="759"/>
      <c r="BV50" s="759"/>
      <c r="BW50" s="759"/>
      <c r="BX50" s="759"/>
      <c r="BY50" s="759"/>
      <c r="BZ50" s="759"/>
      <c r="CA50" s="759"/>
      <c r="CB50" s="759"/>
      <c r="CC50" s="759"/>
      <c r="CD50" s="759"/>
      <c r="CE50" s="759"/>
      <c r="CF50" s="759"/>
      <c r="CG50" s="760"/>
      <c r="CH50" s="761"/>
      <c r="CI50" s="762"/>
      <c r="CJ50" s="762"/>
      <c r="CK50" s="762"/>
      <c r="CL50" s="763"/>
      <c r="CM50" s="761"/>
      <c r="CN50" s="762"/>
      <c r="CO50" s="762"/>
      <c r="CP50" s="762"/>
      <c r="CQ50" s="763"/>
      <c r="CR50" s="761"/>
      <c r="CS50" s="762"/>
      <c r="CT50" s="762"/>
      <c r="CU50" s="762"/>
      <c r="CV50" s="763"/>
      <c r="CW50" s="761"/>
      <c r="CX50" s="762"/>
      <c r="CY50" s="762"/>
      <c r="CZ50" s="762"/>
      <c r="DA50" s="763"/>
      <c r="DB50" s="761"/>
      <c r="DC50" s="762"/>
      <c r="DD50" s="762"/>
      <c r="DE50" s="762"/>
      <c r="DF50" s="763"/>
      <c r="DG50" s="761"/>
      <c r="DH50" s="762"/>
      <c r="DI50" s="762"/>
      <c r="DJ50" s="762"/>
      <c r="DK50" s="763"/>
      <c r="DL50" s="761"/>
      <c r="DM50" s="762"/>
      <c r="DN50" s="762"/>
      <c r="DO50" s="762"/>
      <c r="DP50" s="763"/>
      <c r="DQ50" s="761"/>
      <c r="DR50" s="762"/>
      <c r="DS50" s="762"/>
      <c r="DT50" s="762"/>
      <c r="DU50" s="763"/>
      <c r="DV50" s="758"/>
      <c r="DW50" s="759"/>
      <c r="DX50" s="759"/>
      <c r="DY50" s="759"/>
      <c r="DZ50" s="764"/>
      <c r="EA50" s="222"/>
    </row>
    <row r="51" spans="1:131" ht="26.25" customHeight="1" x14ac:dyDescent="0.2">
      <c r="A51" s="230">
        <v>24</v>
      </c>
      <c r="B51" s="765"/>
      <c r="C51" s="766"/>
      <c r="D51" s="766"/>
      <c r="E51" s="766"/>
      <c r="F51" s="766"/>
      <c r="G51" s="766"/>
      <c r="H51" s="766"/>
      <c r="I51" s="766"/>
      <c r="J51" s="766"/>
      <c r="K51" s="766"/>
      <c r="L51" s="766"/>
      <c r="M51" s="766"/>
      <c r="N51" s="766"/>
      <c r="O51" s="766"/>
      <c r="P51" s="767"/>
      <c r="Q51" s="820"/>
      <c r="R51" s="821"/>
      <c r="S51" s="821"/>
      <c r="T51" s="821"/>
      <c r="U51" s="821"/>
      <c r="V51" s="821"/>
      <c r="W51" s="821"/>
      <c r="X51" s="821"/>
      <c r="Y51" s="821"/>
      <c r="Z51" s="821"/>
      <c r="AA51" s="821"/>
      <c r="AB51" s="821"/>
      <c r="AC51" s="821"/>
      <c r="AD51" s="821"/>
      <c r="AE51" s="822"/>
      <c r="AF51" s="771"/>
      <c r="AG51" s="772"/>
      <c r="AH51" s="772"/>
      <c r="AI51" s="772"/>
      <c r="AJ51" s="773"/>
      <c r="AK51" s="824"/>
      <c r="AL51" s="821"/>
      <c r="AM51" s="821"/>
      <c r="AN51" s="821"/>
      <c r="AO51" s="821"/>
      <c r="AP51" s="821"/>
      <c r="AQ51" s="821"/>
      <c r="AR51" s="821"/>
      <c r="AS51" s="821"/>
      <c r="AT51" s="821"/>
      <c r="AU51" s="821"/>
      <c r="AV51" s="821"/>
      <c r="AW51" s="821"/>
      <c r="AX51" s="821"/>
      <c r="AY51" s="821"/>
      <c r="AZ51" s="823"/>
      <c r="BA51" s="823"/>
      <c r="BB51" s="823"/>
      <c r="BC51" s="823"/>
      <c r="BD51" s="823"/>
      <c r="BE51" s="817"/>
      <c r="BF51" s="817"/>
      <c r="BG51" s="817"/>
      <c r="BH51" s="817"/>
      <c r="BI51" s="818"/>
      <c r="BJ51" s="224"/>
      <c r="BK51" s="224"/>
      <c r="BL51" s="224"/>
      <c r="BM51" s="224"/>
      <c r="BN51" s="224"/>
      <c r="BO51" s="233"/>
      <c r="BP51" s="233"/>
      <c r="BQ51" s="230">
        <v>45</v>
      </c>
      <c r="BR51" s="231"/>
      <c r="BS51" s="758"/>
      <c r="BT51" s="759"/>
      <c r="BU51" s="759"/>
      <c r="BV51" s="759"/>
      <c r="BW51" s="759"/>
      <c r="BX51" s="759"/>
      <c r="BY51" s="759"/>
      <c r="BZ51" s="759"/>
      <c r="CA51" s="759"/>
      <c r="CB51" s="759"/>
      <c r="CC51" s="759"/>
      <c r="CD51" s="759"/>
      <c r="CE51" s="759"/>
      <c r="CF51" s="759"/>
      <c r="CG51" s="760"/>
      <c r="CH51" s="761"/>
      <c r="CI51" s="762"/>
      <c r="CJ51" s="762"/>
      <c r="CK51" s="762"/>
      <c r="CL51" s="763"/>
      <c r="CM51" s="761"/>
      <c r="CN51" s="762"/>
      <c r="CO51" s="762"/>
      <c r="CP51" s="762"/>
      <c r="CQ51" s="763"/>
      <c r="CR51" s="761"/>
      <c r="CS51" s="762"/>
      <c r="CT51" s="762"/>
      <c r="CU51" s="762"/>
      <c r="CV51" s="763"/>
      <c r="CW51" s="761"/>
      <c r="CX51" s="762"/>
      <c r="CY51" s="762"/>
      <c r="CZ51" s="762"/>
      <c r="DA51" s="763"/>
      <c r="DB51" s="761"/>
      <c r="DC51" s="762"/>
      <c r="DD51" s="762"/>
      <c r="DE51" s="762"/>
      <c r="DF51" s="763"/>
      <c r="DG51" s="761"/>
      <c r="DH51" s="762"/>
      <c r="DI51" s="762"/>
      <c r="DJ51" s="762"/>
      <c r="DK51" s="763"/>
      <c r="DL51" s="761"/>
      <c r="DM51" s="762"/>
      <c r="DN51" s="762"/>
      <c r="DO51" s="762"/>
      <c r="DP51" s="763"/>
      <c r="DQ51" s="761"/>
      <c r="DR51" s="762"/>
      <c r="DS51" s="762"/>
      <c r="DT51" s="762"/>
      <c r="DU51" s="763"/>
      <c r="DV51" s="758"/>
      <c r="DW51" s="759"/>
      <c r="DX51" s="759"/>
      <c r="DY51" s="759"/>
      <c r="DZ51" s="764"/>
      <c r="EA51" s="222"/>
    </row>
    <row r="52" spans="1:131" ht="26.25" customHeight="1" x14ac:dyDescent="0.2">
      <c r="A52" s="230">
        <v>25</v>
      </c>
      <c r="B52" s="765"/>
      <c r="C52" s="766"/>
      <c r="D52" s="766"/>
      <c r="E52" s="766"/>
      <c r="F52" s="766"/>
      <c r="G52" s="766"/>
      <c r="H52" s="766"/>
      <c r="I52" s="766"/>
      <c r="J52" s="766"/>
      <c r="K52" s="766"/>
      <c r="L52" s="766"/>
      <c r="M52" s="766"/>
      <c r="N52" s="766"/>
      <c r="O52" s="766"/>
      <c r="P52" s="767"/>
      <c r="Q52" s="820"/>
      <c r="R52" s="821"/>
      <c r="S52" s="821"/>
      <c r="T52" s="821"/>
      <c r="U52" s="821"/>
      <c r="V52" s="821"/>
      <c r="W52" s="821"/>
      <c r="X52" s="821"/>
      <c r="Y52" s="821"/>
      <c r="Z52" s="821"/>
      <c r="AA52" s="821"/>
      <c r="AB52" s="821"/>
      <c r="AC52" s="821"/>
      <c r="AD52" s="821"/>
      <c r="AE52" s="822"/>
      <c r="AF52" s="771"/>
      <c r="AG52" s="772"/>
      <c r="AH52" s="772"/>
      <c r="AI52" s="772"/>
      <c r="AJ52" s="773"/>
      <c r="AK52" s="824"/>
      <c r="AL52" s="821"/>
      <c r="AM52" s="821"/>
      <c r="AN52" s="821"/>
      <c r="AO52" s="821"/>
      <c r="AP52" s="821"/>
      <c r="AQ52" s="821"/>
      <c r="AR52" s="821"/>
      <c r="AS52" s="821"/>
      <c r="AT52" s="821"/>
      <c r="AU52" s="821"/>
      <c r="AV52" s="821"/>
      <c r="AW52" s="821"/>
      <c r="AX52" s="821"/>
      <c r="AY52" s="821"/>
      <c r="AZ52" s="823"/>
      <c r="BA52" s="823"/>
      <c r="BB52" s="823"/>
      <c r="BC52" s="823"/>
      <c r="BD52" s="823"/>
      <c r="BE52" s="817"/>
      <c r="BF52" s="817"/>
      <c r="BG52" s="817"/>
      <c r="BH52" s="817"/>
      <c r="BI52" s="818"/>
      <c r="BJ52" s="224"/>
      <c r="BK52" s="224"/>
      <c r="BL52" s="224"/>
      <c r="BM52" s="224"/>
      <c r="BN52" s="224"/>
      <c r="BO52" s="233"/>
      <c r="BP52" s="233"/>
      <c r="BQ52" s="230">
        <v>46</v>
      </c>
      <c r="BR52" s="231"/>
      <c r="BS52" s="758"/>
      <c r="BT52" s="759"/>
      <c r="BU52" s="759"/>
      <c r="BV52" s="759"/>
      <c r="BW52" s="759"/>
      <c r="BX52" s="759"/>
      <c r="BY52" s="759"/>
      <c r="BZ52" s="759"/>
      <c r="CA52" s="759"/>
      <c r="CB52" s="759"/>
      <c r="CC52" s="759"/>
      <c r="CD52" s="759"/>
      <c r="CE52" s="759"/>
      <c r="CF52" s="759"/>
      <c r="CG52" s="760"/>
      <c r="CH52" s="761"/>
      <c r="CI52" s="762"/>
      <c r="CJ52" s="762"/>
      <c r="CK52" s="762"/>
      <c r="CL52" s="763"/>
      <c r="CM52" s="761"/>
      <c r="CN52" s="762"/>
      <c r="CO52" s="762"/>
      <c r="CP52" s="762"/>
      <c r="CQ52" s="763"/>
      <c r="CR52" s="761"/>
      <c r="CS52" s="762"/>
      <c r="CT52" s="762"/>
      <c r="CU52" s="762"/>
      <c r="CV52" s="763"/>
      <c r="CW52" s="761"/>
      <c r="CX52" s="762"/>
      <c r="CY52" s="762"/>
      <c r="CZ52" s="762"/>
      <c r="DA52" s="763"/>
      <c r="DB52" s="761"/>
      <c r="DC52" s="762"/>
      <c r="DD52" s="762"/>
      <c r="DE52" s="762"/>
      <c r="DF52" s="763"/>
      <c r="DG52" s="761"/>
      <c r="DH52" s="762"/>
      <c r="DI52" s="762"/>
      <c r="DJ52" s="762"/>
      <c r="DK52" s="763"/>
      <c r="DL52" s="761"/>
      <c r="DM52" s="762"/>
      <c r="DN52" s="762"/>
      <c r="DO52" s="762"/>
      <c r="DP52" s="763"/>
      <c r="DQ52" s="761"/>
      <c r="DR52" s="762"/>
      <c r="DS52" s="762"/>
      <c r="DT52" s="762"/>
      <c r="DU52" s="763"/>
      <c r="DV52" s="758"/>
      <c r="DW52" s="759"/>
      <c r="DX52" s="759"/>
      <c r="DY52" s="759"/>
      <c r="DZ52" s="764"/>
      <c r="EA52" s="222"/>
    </row>
    <row r="53" spans="1:131" ht="26.25" customHeight="1" x14ac:dyDescent="0.2">
      <c r="A53" s="230">
        <v>26</v>
      </c>
      <c r="B53" s="765"/>
      <c r="C53" s="766"/>
      <c r="D53" s="766"/>
      <c r="E53" s="766"/>
      <c r="F53" s="766"/>
      <c r="G53" s="766"/>
      <c r="H53" s="766"/>
      <c r="I53" s="766"/>
      <c r="J53" s="766"/>
      <c r="K53" s="766"/>
      <c r="L53" s="766"/>
      <c r="M53" s="766"/>
      <c r="N53" s="766"/>
      <c r="O53" s="766"/>
      <c r="P53" s="767"/>
      <c r="Q53" s="820"/>
      <c r="R53" s="821"/>
      <c r="S53" s="821"/>
      <c r="T53" s="821"/>
      <c r="U53" s="821"/>
      <c r="V53" s="821"/>
      <c r="W53" s="821"/>
      <c r="X53" s="821"/>
      <c r="Y53" s="821"/>
      <c r="Z53" s="821"/>
      <c r="AA53" s="821"/>
      <c r="AB53" s="821"/>
      <c r="AC53" s="821"/>
      <c r="AD53" s="821"/>
      <c r="AE53" s="822"/>
      <c r="AF53" s="771"/>
      <c r="AG53" s="772"/>
      <c r="AH53" s="772"/>
      <c r="AI53" s="772"/>
      <c r="AJ53" s="773"/>
      <c r="AK53" s="824"/>
      <c r="AL53" s="821"/>
      <c r="AM53" s="821"/>
      <c r="AN53" s="821"/>
      <c r="AO53" s="821"/>
      <c r="AP53" s="821"/>
      <c r="AQ53" s="821"/>
      <c r="AR53" s="821"/>
      <c r="AS53" s="821"/>
      <c r="AT53" s="821"/>
      <c r="AU53" s="821"/>
      <c r="AV53" s="821"/>
      <c r="AW53" s="821"/>
      <c r="AX53" s="821"/>
      <c r="AY53" s="821"/>
      <c r="AZ53" s="823"/>
      <c r="BA53" s="823"/>
      <c r="BB53" s="823"/>
      <c r="BC53" s="823"/>
      <c r="BD53" s="823"/>
      <c r="BE53" s="817"/>
      <c r="BF53" s="817"/>
      <c r="BG53" s="817"/>
      <c r="BH53" s="817"/>
      <c r="BI53" s="818"/>
      <c r="BJ53" s="224"/>
      <c r="BK53" s="224"/>
      <c r="BL53" s="224"/>
      <c r="BM53" s="224"/>
      <c r="BN53" s="224"/>
      <c r="BO53" s="233"/>
      <c r="BP53" s="233"/>
      <c r="BQ53" s="230">
        <v>47</v>
      </c>
      <c r="BR53" s="231"/>
      <c r="BS53" s="758"/>
      <c r="BT53" s="759"/>
      <c r="BU53" s="759"/>
      <c r="BV53" s="759"/>
      <c r="BW53" s="759"/>
      <c r="BX53" s="759"/>
      <c r="BY53" s="759"/>
      <c r="BZ53" s="759"/>
      <c r="CA53" s="759"/>
      <c r="CB53" s="759"/>
      <c r="CC53" s="759"/>
      <c r="CD53" s="759"/>
      <c r="CE53" s="759"/>
      <c r="CF53" s="759"/>
      <c r="CG53" s="760"/>
      <c r="CH53" s="761"/>
      <c r="CI53" s="762"/>
      <c r="CJ53" s="762"/>
      <c r="CK53" s="762"/>
      <c r="CL53" s="763"/>
      <c r="CM53" s="761"/>
      <c r="CN53" s="762"/>
      <c r="CO53" s="762"/>
      <c r="CP53" s="762"/>
      <c r="CQ53" s="763"/>
      <c r="CR53" s="761"/>
      <c r="CS53" s="762"/>
      <c r="CT53" s="762"/>
      <c r="CU53" s="762"/>
      <c r="CV53" s="763"/>
      <c r="CW53" s="761"/>
      <c r="CX53" s="762"/>
      <c r="CY53" s="762"/>
      <c r="CZ53" s="762"/>
      <c r="DA53" s="763"/>
      <c r="DB53" s="761"/>
      <c r="DC53" s="762"/>
      <c r="DD53" s="762"/>
      <c r="DE53" s="762"/>
      <c r="DF53" s="763"/>
      <c r="DG53" s="761"/>
      <c r="DH53" s="762"/>
      <c r="DI53" s="762"/>
      <c r="DJ53" s="762"/>
      <c r="DK53" s="763"/>
      <c r="DL53" s="761"/>
      <c r="DM53" s="762"/>
      <c r="DN53" s="762"/>
      <c r="DO53" s="762"/>
      <c r="DP53" s="763"/>
      <c r="DQ53" s="761"/>
      <c r="DR53" s="762"/>
      <c r="DS53" s="762"/>
      <c r="DT53" s="762"/>
      <c r="DU53" s="763"/>
      <c r="DV53" s="758"/>
      <c r="DW53" s="759"/>
      <c r="DX53" s="759"/>
      <c r="DY53" s="759"/>
      <c r="DZ53" s="764"/>
      <c r="EA53" s="222"/>
    </row>
    <row r="54" spans="1:131" ht="26.25" customHeight="1" x14ac:dyDescent="0.2">
      <c r="A54" s="230">
        <v>27</v>
      </c>
      <c r="B54" s="765"/>
      <c r="C54" s="766"/>
      <c r="D54" s="766"/>
      <c r="E54" s="766"/>
      <c r="F54" s="766"/>
      <c r="G54" s="766"/>
      <c r="H54" s="766"/>
      <c r="I54" s="766"/>
      <c r="J54" s="766"/>
      <c r="K54" s="766"/>
      <c r="L54" s="766"/>
      <c r="M54" s="766"/>
      <c r="N54" s="766"/>
      <c r="O54" s="766"/>
      <c r="P54" s="767"/>
      <c r="Q54" s="820"/>
      <c r="R54" s="821"/>
      <c r="S54" s="821"/>
      <c r="T54" s="821"/>
      <c r="U54" s="821"/>
      <c r="V54" s="821"/>
      <c r="W54" s="821"/>
      <c r="X54" s="821"/>
      <c r="Y54" s="821"/>
      <c r="Z54" s="821"/>
      <c r="AA54" s="821"/>
      <c r="AB54" s="821"/>
      <c r="AC54" s="821"/>
      <c r="AD54" s="821"/>
      <c r="AE54" s="822"/>
      <c r="AF54" s="771"/>
      <c r="AG54" s="772"/>
      <c r="AH54" s="772"/>
      <c r="AI54" s="772"/>
      <c r="AJ54" s="773"/>
      <c r="AK54" s="824"/>
      <c r="AL54" s="821"/>
      <c r="AM54" s="821"/>
      <c r="AN54" s="821"/>
      <c r="AO54" s="821"/>
      <c r="AP54" s="821"/>
      <c r="AQ54" s="821"/>
      <c r="AR54" s="821"/>
      <c r="AS54" s="821"/>
      <c r="AT54" s="821"/>
      <c r="AU54" s="821"/>
      <c r="AV54" s="821"/>
      <c r="AW54" s="821"/>
      <c r="AX54" s="821"/>
      <c r="AY54" s="821"/>
      <c r="AZ54" s="823"/>
      <c r="BA54" s="823"/>
      <c r="BB54" s="823"/>
      <c r="BC54" s="823"/>
      <c r="BD54" s="823"/>
      <c r="BE54" s="817"/>
      <c r="BF54" s="817"/>
      <c r="BG54" s="817"/>
      <c r="BH54" s="817"/>
      <c r="BI54" s="818"/>
      <c r="BJ54" s="224"/>
      <c r="BK54" s="224"/>
      <c r="BL54" s="224"/>
      <c r="BM54" s="224"/>
      <c r="BN54" s="224"/>
      <c r="BO54" s="233"/>
      <c r="BP54" s="233"/>
      <c r="BQ54" s="230">
        <v>48</v>
      </c>
      <c r="BR54" s="231"/>
      <c r="BS54" s="758"/>
      <c r="BT54" s="759"/>
      <c r="BU54" s="759"/>
      <c r="BV54" s="759"/>
      <c r="BW54" s="759"/>
      <c r="BX54" s="759"/>
      <c r="BY54" s="759"/>
      <c r="BZ54" s="759"/>
      <c r="CA54" s="759"/>
      <c r="CB54" s="759"/>
      <c r="CC54" s="759"/>
      <c r="CD54" s="759"/>
      <c r="CE54" s="759"/>
      <c r="CF54" s="759"/>
      <c r="CG54" s="760"/>
      <c r="CH54" s="761"/>
      <c r="CI54" s="762"/>
      <c r="CJ54" s="762"/>
      <c r="CK54" s="762"/>
      <c r="CL54" s="763"/>
      <c r="CM54" s="761"/>
      <c r="CN54" s="762"/>
      <c r="CO54" s="762"/>
      <c r="CP54" s="762"/>
      <c r="CQ54" s="763"/>
      <c r="CR54" s="761"/>
      <c r="CS54" s="762"/>
      <c r="CT54" s="762"/>
      <c r="CU54" s="762"/>
      <c r="CV54" s="763"/>
      <c r="CW54" s="761"/>
      <c r="CX54" s="762"/>
      <c r="CY54" s="762"/>
      <c r="CZ54" s="762"/>
      <c r="DA54" s="763"/>
      <c r="DB54" s="761"/>
      <c r="DC54" s="762"/>
      <c r="DD54" s="762"/>
      <c r="DE54" s="762"/>
      <c r="DF54" s="763"/>
      <c r="DG54" s="761"/>
      <c r="DH54" s="762"/>
      <c r="DI54" s="762"/>
      <c r="DJ54" s="762"/>
      <c r="DK54" s="763"/>
      <c r="DL54" s="761"/>
      <c r="DM54" s="762"/>
      <c r="DN54" s="762"/>
      <c r="DO54" s="762"/>
      <c r="DP54" s="763"/>
      <c r="DQ54" s="761"/>
      <c r="DR54" s="762"/>
      <c r="DS54" s="762"/>
      <c r="DT54" s="762"/>
      <c r="DU54" s="763"/>
      <c r="DV54" s="758"/>
      <c r="DW54" s="759"/>
      <c r="DX54" s="759"/>
      <c r="DY54" s="759"/>
      <c r="DZ54" s="764"/>
      <c r="EA54" s="222"/>
    </row>
    <row r="55" spans="1:131" ht="26.25" customHeight="1" x14ac:dyDescent="0.2">
      <c r="A55" s="230">
        <v>28</v>
      </c>
      <c r="B55" s="765"/>
      <c r="C55" s="766"/>
      <c r="D55" s="766"/>
      <c r="E55" s="766"/>
      <c r="F55" s="766"/>
      <c r="G55" s="766"/>
      <c r="H55" s="766"/>
      <c r="I55" s="766"/>
      <c r="J55" s="766"/>
      <c r="K55" s="766"/>
      <c r="L55" s="766"/>
      <c r="M55" s="766"/>
      <c r="N55" s="766"/>
      <c r="O55" s="766"/>
      <c r="P55" s="767"/>
      <c r="Q55" s="820"/>
      <c r="R55" s="821"/>
      <c r="S55" s="821"/>
      <c r="T55" s="821"/>
      <c r="U55" s="821"/>
      <c r="V55" s="821"/>
      <c r="W55" s="821"/>
      <c r="X55" s="821"/>
      <c r="Y55" s="821"/>
      <c r="Z55" s="821"/>
      <c r="AA55" s="821"/>
      <c r="AB55" s="821"/>
      <c r="AC55" s="821"/>
      <c r="AD55" s="821"/>
      <c r="AE55" s="822"/>
      <c r="AF55" s="771"/>
      <c r="AG55" s="772"/>
      <c r="AH55" s="772"/>
      <c r="AI55" s="772"/>
      <c r="AJ55" s="773"/>
      <c r="AK55" s="824"/>
      <c r="AL55" s="821"/>
      <c r="AM55" s="821"/>
      <c r="AN55" s="821"/>
      <c r="AO55" s="821"/>
      <c r="AP55" s="821"/>
      <c r="AQ55" s="821"/>
      <c r="AR55" s="821"/>
      <c r="AS55" s="821"/>
      <c r="AT55" s="821"/>
      <c r="AU55" s="821"/>
      <c r="AV55" s="821"/>
      <c r="AW55" s="821"/>
      <c r="AX55" s="821"/>
      <c r="AY55" s="821"/>
      <c r="AZ55" s="823"/>
      <c r="BA55" s="823"/>
      <c r="BB55" s="823"/>
      <c r="BC55" s="823"/>
      <c r="BD55" s="823"/>
      <c r="BE55" s="817"/>
      <c r="BF55" s="817"/>
      <c r="BG55" s="817"/>
      <c r="BH55" s="817"/>
      <c r="BI55" s="818"/>
      <c r="BJ55" s="224"/>
      <c r="BK55" s="224"/>
      <c r="BL55" s="224"/>
      <c r="BM55" s="224"/>
      <c r="BN55" s="224"/>
      <c r="BO55" s="233"/>
      <c r="BP55" s="233"/>
      <c r="BQ55" s="230">
        <v>49</v>
      </c>
      <c r="BR55" s="231"/>
      <c r="BS55" s="758"/>
      <c r="BT55" s="759"/>
      <c r="BU55" s="759"/>
      <c r="BV55" s="759"/>
      <c r="BW55" s="759"/>
      <c r="BX55" s="759"/>
      <c r="BY55" s="759"/>
      <c r="BZ55" s="759"/>
      <c r="CA55" s="759"/>
      <c r="CB55" s="759"/>
      <c r="CC55" s="759"/>
      <c r="CD55" s="759"/>
      <c r="CE55" s="759"/>
      <c r="CF55" s="759"/>
      <c r="CG55" s="760"/>
      <c r="CH55" s="761"/>
      <c r="CI55" s="762"/>
      <c r="CJ55" s="762"/>
      <c r="CK55" s="762"/>
      <c r="CL55" s="763"/>
      <c r="CM55" s="761"/>
      <c r="CN55" s="762"/>
      <c r="CO55" s="762"/>
      <c r="CP55" s="762"/>
      <c r="CQ55" s="763"/>
      <c r="CR55" s="761"/>
      <c r="CS55" s="762"/>
      <c r="CT55" s="762"/>
      <c r="CU55" s="762"/>
      <c r="CV55" s="763"/>
      <c r="CW55" s="761"/>
      <c r="CX55" s="762"/>
      <c r="CY55" s="762"/>
      <c r="CZ55" s="762"/>
      <c r="DA55" s="763"/>
      <c r="DB55" s="761"/>
      <c r="DC55" s="762"/>
      <c r="DD55" s="762"/>
      <c r="DE55" s="762"/>
      <c r="DF55" s="763"/>
      <c r="DG55" s="761"/>
      <c r="DH55" s="762"/>
      <c r="DI55" s="762"/>
      <c r="DJ55" s="762"/>
      <c r="DK55" s="763"/>
      <c r="DL55" s="761"/>
      <c r="DM55" s="762"/>
      <c r="DN55" s="762"/>
      <c r="DO55" s="762"/>
      <c r="DP55" s="763"/>
      <c r="DQ55" s="761"/>
      <c r="DR55" s="762"/>
      <c r="DS55" s="762"/>
      <c r="DT55" s="762"/>
      <c r="DU55" s="763"/>
      <c r="DV55" s="758"/>
      <c r="DW55" s="759"/>
      <c r="DX55" s="759"/>
      <c r="DY55" s="759"/>
      <c r="DZ55" s="764"/>
      <c r="EA55" s="222"/>
    </row>
    <row r="56" spans="1:131" ht="26.25" customHeight="1" x14ac:dyDescent="0.2">
      <c r="A56" s="230">
        <v>29</v>
      </c>
      <c r="B56" s="765"/>
      <c r="C56" s="766"/>
      <c r="D56" s="766"/>
      <c r="E56" s="766"/>
      <c r="F56" s="766"/>
      <c r="G56" s="766"/>
      <c r="H56" s="766"/>
      <c r="I56" s="766"/>
      <c r="J56" s="766"/>
      <c r="K56" s="766"/>
      <c r="L56" s="766"/>
      <c r="M56" s="766"/>
      <c r="N56" s="766"/>
      <c r="O56" s="766"/>
      <c r="P56" s="767"/>
      <c r="Q56" s="820"/>
      <c r="R56" s="821"/>
      <c r="S56" s="821"/>
      <c r="T56" s="821"/>
      <c r="U56" s="821"/>
      <c r="V56" s="821"/>
      <c r="W56" s="821"/>
      <c r="X56" s="821"/>
      <c r="Y56" s="821"/>
      <c r="Z56" s="821"/>
      <c r="AA56" s="821"/>
      <c r="AB56" s="821"/>
      <c r="AC56" s="821"/>
      <c r="AD56" s="821"/>
      <c r="AE56" s="822"/>
      <c r="AF56" s="771"/>
      <c r="AG56" s="772"/>
      <c r="AH56" s="772"/>
      <c r="AI56" s="772"/>
      <c r="AJ56" s="773"/>
      <c r="AK56" s="824"/>
      <c r="AL56" s="821"/>
      <c r="AM56" s="821"/>
      <c r="AN56" s="821"/>
      <c r="AO56" s="821"/>
      <c r="AP56" s="821"/>
      <c r="AQ56" s="821"/>
      <c r="AR56" s="821"/>
      <c r="AS56" s="821"/>
      <c r="AT56" s="821"/>
      <c r="AU56" s="821"/>
      <c r="AV56" s="821"/>
      <c r="AW56" s="821"/>
      <c r="AX56" s="821"/>
      <c r="AY56" s="821"/>
      <c r="AZ56" s="823"/>
      <c r="BA56" s="823"/>
      <c r="BB56" s="823"/>
      <c r="BC56" s="823"/>
      <c r="BD56" s="823"/>
      <c r="BE56" s="817"/>
      <c r="BF56" s="817"/>
      <c r="BG56" s="817"/>
      <c r="BH56" s="817"/>
      <c r="BI56" s="818"/>
      <c r="BJ56" s="224"/>
      <c r="BK56" s="224"/>
      <c r="BL56" s="224"/>
      <c r="BM56" s="224"/>
      <c r="BN56" s="224"/>
      <c r="BO56" s="233"/>
      <c r="BP56" s="233"/>
      <c r="BQ56" s="230">
        <v>50</v>
      </c>
      <c r="BR56" s="231"/>
      <c r="BS56" s="758"/>
      <c r="BT56" s="759"/>
      <c r="BU56" s="759"/>
      <c r="BV56" s="759"/>
      <c r="BW56" s="759"/>
      <c r="BX56" s="759"/>
      <c r="BY56" s="759"/>
      <c r="BZ56" s="759"/>
      <c r="CA56" s="759"/>
      <c r="CB56" s="759"/>
      <c r="CC56" s="759"/>
      <c r="CD56" s="759"/>
      <c r="CE56" s="759"/>
      <c r="CF56" s="759"/>
      <c r="CG56" s="760"/>
      <c r="CH56" s="761"/>
      <c r="CI56" s="762"/>
      <c r="CJ56" s="762"/>
      <c r="CK56" s="762"/>
      <c r="CL56" s="763"/>
      <c r="CM56" s="761"/>
      <c r="CN56" s="762"/>
      <c r="CO56" s="762"/>
      <c r="CP56" s="762"/>
      <c r="CQ56" s="763"/>
      <c r="CR56" s="761"/>
      <c r="CS56" s="762"/>
      <c r="CT56" s="762"/>
      <c r="CU56" s="762"/>
      <c r="CV56" s="763"/>
      <c r="CW56" s="761"/>
      <c r="CX56" s="762"/>
      <c r="CY56" s="762"/>
      <c r="CZ56" s="762"/>
      <c r="DA56" s="763"/>
      <c r="DB56" s="761"/>
      <c r="DC56" s="762"/>
      <c r="DD56" s="762"/>
      <c r="DE56" s="762"/>
      <c r="DF56" s="763"/>
      <c r="DG56" s="761"/>
      <c r="DH56" s="762"/>
      <c r="DI56" s="762"/>
      <c r="DJ56" s="762"/>
      <c r="DK56" s="763"/>
      <c r="DL56" s="761"/>
      <c r="DM56" s="762"/>
      <c r="DN56" s="762"/>
      <c r="DO56" s="762"/>
      <c r="DP56" s="763"/>
      <c r="DQ56" s="761"/>
      <c r="DR56" s="762"/>
      <c r="DS56" s="762"/>
      <c r="DT56" s="762"/>
      <c r="DU56" s="763"/>
      <c r="DV56" s="758"/>
      <c r="DW56" s="759"/>
      <c r="DX56" s="759"/>
      <c r="DY56" s="759"/>
      <c r="DZ56" s="764"/>
      <c r="EA56" s="222"/>
    </row>
    <row r="57" spans="1:131" ht="26.25" customHeight="1" x14ac:dyDescent="0.2">
      <c r="A57" s="230">
        <v>30</v>
      </c>
      <c r="B57" s="765"/>
      <c r="C57" s="766"/>
      <c r="D57" s="766"/>
      <c r="E57" s="766"/>
      <c r="F57" s="766"/>
      <c r="G57" s="766"/>
      <c r="H57" s="766"/>
      <c r="I57" s="766"/>
      <c r="J57" s="766"/>
      <c r="K57" s="766"/>
      <c r="L57" s="766"/>
      <c r="M57" s="766"/>
      <c r="N57" s="766"/>
      <c r="O57" s="766"/>
      <c r="P57" s="767"/>
      <c r="Q57" s="820"/>
      <c r="R57" s="821"/>
      <c r="S57" s="821"/>
      <c r="T57" s="821"/>
      <c r="U57" s="821"/>
      <c r="V57" s="821"/>
      <c r="W57" s="821"/>
      <c r="X57" s="821"/>
      <c r="Y57" s="821"/>
      <c r="Z57" s="821"/>
      <c r="AA57" s="821"/>
      <c r="AB57" s="821"/>
      <c r="AC57" s="821"/>
      <c r="AD57" s="821"/>
      <c r="AE57" s="822"/>
      <c r="AF57" s="771"/>
      <c r="AG57" s="772"/>
      <c r="AH57" s="772"/>
      <c r="AI57" s="772"/>
      <c r="AJ57" s="773"/>
      <c r="AK57" s="824"/>
      <c r="AL57" s="821"/>
      <c r="AM57" s="821"/>
      <c r="AN57" s="821"/>
      <c r="AO57" s="821"/>
      <c r="AP57" s="821"/>
      <c r="AQ57" s="821"/>
      <c r="AR57" s="821"/>
      <c r="AS57" s="821"/>
      <c r="AT57" s="821"/>
      <c r="AU57" s="821"/>
      <c r="AV57" s="821"/>
      <c r="AW57" s="821"/>
      <c r="AX57" s="821"/>
      <c r="AY57" s="821"/>
      <c r="AZ57" s="823"/>
      <c r="BA57" s="823"/>
      <c r="BB57" s="823"/>
      <c r="BC57" s="823"/>
      <c r="BD57" s="823"/>
      <c r="BE57" s="817"/>
      <c r="BF57" s="817"/>
      <c r="BG57" s="817"/>
      <c r="BH57" s="817"/>
      <c r="BI57" s="818"/>
      <c r="BJ57" s="224"/>
      <c r="BK57" s="224"/>
      <c r="BL57" s="224"/>
      <c r="BM57" s="224"/>
      <c r="BN57" s="224"/>
      <c r="BO57" s="233"/>
      <c r="BP57" s="233"/>
      <c r="BQ57" s="230">
        <v>51</v>
      </c>
      <c r="BR57" s="231"/>
      <c r="BS57" s="758"/>
      <c r="BT57" s="759"/>
      <c r="BU57" s="759"/>
      <c r="BV57" s="759"/>
      <c r="BW57" s="759"/>
      <c r="BX57" s="759"/>
      <c r="BY57" s="759"/>
      <c r="BZ57" s="759"/>
      <c r="CA57" s="759"/>
      <c r="CB57" s="759"/>
      <c r="CC57" s="759"/>
      <c r="CD57" s="759"/>
      <c r="CE57" s="759"/>
      <c r="CF57" s="759"/>
      <c r="CG57" s="760"/>
      <c r="CH57" s="761"/>
      <c r="CI57" s="762"/>
      <c r="CJ57" s="762"/>
      <c r="CK57" s="762"/>
      <c r="CL57" s="763"/>
      <c r="CM57" s="761"/>
      <c r="CN57" s="762"/>
      <c r="CO57" s="762"/>
      <c r="CP57" s="762"/>
      <c r="CQ57" s="763"/>
      <c r="CR57" s="761"/>
      <c r="CS57" s="762"/>
      <c r="CT57" s="762"/>
      <c r="CU57" s="762"/>
      <c r="CV57" s="763"/>
      <c r="CW57" s="761"/>
      <c r="CX57" s="762"/>
      <c r="CY57" s="762"/>
      <c r="CZ57" s="762"/>
      <c r="DA57" s="763"/>
      <c r="DB57" s="761"/>
      <c r="DC57" s="762"/>
      <c r="DD57" s="762"/>
      <c r="DE57" s="762"/>
      <c r="DF57" s="763"/>
      <c r="DG57" s="761"/>
      <c r="DH57" s="762"/>
      <c r="DI57" s="762"/>
      <c r="DJ57" s="762"/>
      <c r="DK57" s="763"/>
      <c r="DL57" s="761"/>
      <c r="DM57" s="762"/>
      <c r="DN57" s="762"/>
      <c r="DO57" s="762"/>
      <c r="DP57" s="763"/>
      <c r="DQ57" s="761"/>
      <c r="DR57" s="762"/>
      <c r="DS57" s="762"/>
      <c r="DT57" s="762"/>
      <c r="DU57" s="763"/>
      <c r="DV57" s="758"/>
      <c r="DW57" s="759"/>
      <c r="DX57" s="759"/>
      <c r="DY57" s="759"/>
      <c r="DZ57" s="764"/>
      <c r="EA57" s="222"/>
    </row>
    <row r="58" spans="1:131" ht="26.25" customHeight="1" x14ac:dyDescent="0.2">
      <c r="A58" s="230">
        <v>31</v>
      </c>
      <c r="B58" s="765"/>
      <c r="C58" s="766"/>
      <c r="D58" s="766"/>
      <c r="E58" s="766"/>
      <c r="F58" s="766"/>
      <c r="G58" s="766"/>
      <c r="H58" s="766"/>
      <c r="I58" s="766"/>
      <c r="J58" s="766"/>
      <c r="K58" s="766"/>
      <c r="L58" s="766"/>
      <c r="M58" s="766"/>
      <c r="N58" s="766"/>
      <c r="O58" s="766"/>
      <c r="P58" s="767"/>
      <c r="Q58" s="820"/>
      <c r="R58" s="821"/>
      <c r="S58" s="821"/>
      <c r="T58" s="821"/>
      <c r="U58" s="821"/>
      <c r="V58" s="821"/>
      <c r="W58" s="821"/>
      <c r="X58" s="821"/>
      <c r="Y58" s="821"/>
      <c r="Z58" s="821"/>
      <c r="AA58" s="821"/>
      <c r="AB58" s="821"/>
      <c r="AC58" s="821"/>
      <c r="AD58" s="821"/>
      <c r="AE58" s="822"/>
      <c r="AF58" s="771"/>
      <c r="AG58" s="772"/>
      <c r="AH58" s="772"/>
      <c r="AI58" s="772"/>
      <c r="AJ58" s="773"/>
      <c r="AK58" s="824"/>
      <c r="AL58" s="821"/>
      <c r="AM58" s="821"/>
      <c r="AN58" s="821"/>
      <c r="AO58" s="821"/>
      <c r="AP58" s="821"/>
      <c r="AQ58" s="821"/>
      <c r="AR58" s="821"/>
      <c r="AS58" s="821"/>
      <c r="AT58" s="821"/>
      <c r="AU58" s="821"/>
      <c r="AV58" s="821"/>
      <c r="AW58" s="821"/>
      <c r="AX58" s="821"/>
      <c r="AY58" s="821"/>
      <c r="AZ58" s="823"/>
      <c r="BA58" s="823"/>
      <c r="BB58" s="823"/>
      <c r="BC58" s="823"/>
      <c r="BD58" s="823"/>
      <c r="BE58" s="817"/>
      <c r="BF58" s="817"/>
      <c r="BG58" s="817"/>
      <c r="BH58" s="817"/>
      <c r="BI58" s="818"/>
      <c r="BJ58" s="224"/>
      <c r="BK58" s="224"/>
      <c r="BL58" s="224"/>
      <c r="BM58" s="224"/>
      <c r="BN58" s="224"/>
      <c r="BO58" s="233"/>
      <c r="BP58" s="233"/>
      <c r="BQ58" s="230">
        <v>52</v>
      </c>
      <c r="BR58" s="231"/>
      <c r="BS58" s="758"/>
      <c r="BT58" s="759"/>
      <c r="BU58" s="759"/>
      <c r="BV58" s="759"/>
      <c r="BW58" s="759"/>
      <c r="BX58" s="759"/>
      <c r="BY58" s="759"/>
      <c r="BZ58" s="759"/>
      <c r="CA58" s="759"/>
      <c r="CB58" s="759"/>
      <c r="CC58" s="759"/>
      <c r="CD58" s="759"/>
      <c r="CE58" s="759"/>
      <c r="CF58" s="759"/>
      <c r="CG58" s="760"/>
      <c r="CH58" s="761"/>
      <c r="CI58" s="762"/>
      <c r="CJ58" s="762"/>
      <c r="CK58" s="762"/>
      <c r="CL58" s="763"/>
      <c r="CM58" s="761"/>
      <c r="CN58" s="762"/>
      <c r="CO58" s="762"/>
      <c r="CP58" s="762"/>
      <c r="CQ58" s="763"/>
      <c r="CR58" s="761"/>
      <c r="CS58" s="762"/>
      <c r="CT58" s="762"/>
      <c r="CU58" s="762"/>
      <c r="CV58" s="763"/>
      <c r="CW58" s="761"/>
      <c r="CX58" s="762"/>
      <c r="CY58" s="762"/>
      <c r="CZ58" s="762"/>
      <c r="DA58" s="763"/>
      <c r="DB58" s="761"/>
      <c r="DC58" s="762"/>
      <c r="DD58" s="762"/>
      <c r="DE58" s="762"/>
      <c r="DF58" s="763"/>
      <c r="DG58" s="761"/>
      <c r="DH58" s="762"/>
      <c r="DI58" s="762"/>
      <c r="DJ58" s="762"/>
      <c r="DK58" s="763"/>
      <c r="DL58" s="761"/>
      <c r="DM58" s="762"/>
      <c r="DN58" s="762"/>
      <c r="DO58" s="762"/>
      <c r="DP58" s="763"/>
      <c r="DQ58" s="761"/>
      <c r="DR58" s="762"/>
      <c r="DS58" s="762"/>
      <c r="DT58" s="762"/>
      <c r="DU58" s="763"/>
      <c r="DV58" s="758"/>
      <c r="DW58" s="759"/>
      <c r="DX58" s="759"/>
      <c r="DY58" s="759"/>
      <c r="DZ58" s="764"/>
      <c r="EA58" s="222"/>
    </row>
    <row r="59" spans="1:131" ht="26.25" customHeight="1" x14ac:dyDescent="0.2">
      <c r="A59" s="230">
        <v>32</v>
      </c>
      <c r="B59" s="765"/>
      <c r="C59" s="766"/>
      <c r="D59" s="766"/>
      <c r="E59" s="766"/>
      <c r="F59" s="766"/>
      <c r="G59" s="766"/>
      <c r="H59" s="766"/>
      <c r="I59" s="766"/>
      <c r="J59" s="766"/>
      <c r="K59" s="766"/>
      <c r="L59" s="766"/>
      <c r="M59" s="766"/>
      <c r="N59" s="766"/>
      <c r="O59" s="766"/>
      <c r="P59" s="767"/>
      <c r="Q59" s="820"/>
      <c r="R59" s="821"/>
      <c r="S59" s="821"/>
      <c r="T59" s="821"/>
      <c r="U59" s="821"/>
      <c r="V59" s="821"/>
      <c r="W59" s="821"/>
      <c r="X59" s="821"/>
      <c r="Y59" s="821"/>
      <c r="Z59" s="821"/>
      <c r="AA59" s="821"/>
      <c r="AB59" s="821"/>
      <c r="AC59" s="821"/>
      <c r="AD59" s="821"/>
      <c r="AE59" s="822"/>
      <c r="AF59" s="771"/>
      <c r="AG59" s="772"/>
      <c r="AH59" s="772"/>
      <c r="AI59" s="772"/>
      <c r="AJ59" s="773"/>
      <c r="AK59" s="824"/>
      <c r="AL59" s="821"/>
      <c r="AM59" s="821"/>
      <c r="AN59" s="821"/>
      <c r="AO59" s="821"/>
      <c r="AP59" s="821"/>
      <c r="AQ59" s="821"/>
      <c r="AR59" s="821"/>
      <c r="AS59" s="821"/>
      <c r="AT59" s="821"/>
      <c r="AU59" s="821"/>
      <c r="AV59" s="821"/>
      <c r="AW59" s="821"/>
      <c r="AX59" s="821"/>
      <c r="AY59" s="821"/>
      <c r="AZ59" s="823"/>
      <c r="BA59" s="823"/>
      <c r="BB59" s="823"/>
      <c r="BC59" s="823"/>
      <c r="BD59" s="823"/>
      <c r="BE59" s="817"/>
      <c r="BF59" s="817"/>
      <c r="BG59" s="817"/>
      <c r="BH59" s="817"/>
      <c r="BI59" s="818"/>
      <c r="BJ59" s="224"/>
      <c r="BK59" s="224"/>
      <c r="BL59" s="224"/>
      <c r="BM59" s="224"/>
      <c r="BN59" s="224"/>
      <c r="BO59" s="233"/>
      <c r="BP59" s="233"/>
      <c r="BQ59" s="230">
        <v>53</v>
      </c>
      <c r="BR59" s="231"/>
      <c r="BS59" s="758"/>
      <c r="BT59" s="759"/>
      <c r="BU59" s="759"/>
      <c r="BV59" s="759"/>
      <c r="BW59" s="759"/>
      <c r="BX59" s="759"/>
      <c r="BY59" s="759"/>
      <c r="BZ59" s="759"/>
      <c r="CA59" s="759"/>
      <c r="CB59" s="759"/>
      <c r="CC59" s="759"/>
      <c r="CD59" s="759"/>
      <c r="CE59" s="759"/>
      <c r="CF59" s="759"/>
      <c r="CG59" s="760"/>
      <c r="CH59" s="761"/>
      <c r="CI59" s="762"/>
      <c r="CJ59" s="762"/>
      <c r="CK59" s="762"/>
      <c r="CL59" s="763"/>
      <c r="CM59" s="761"/>
      <c r="CN59" s="762"/>
      <c r="CO59" s="762"/>
      <c r="CP59" s="762"/>
      <c r="CQ59" s="763"/>
      <c r="CR59" s="761"/>
      <c r="CS59" s="762"/>
      <c r="CT59" s="762"/>
      <c r="CU59" s="762"/>
      <c r="CV59" s="763"/>
      <c r="CW59" s="761"/>
      <c r="CX59" s="762"/>
      <c r="CY59" s="762"/>
      <c r="CZ59" s="762"/>
      <c r="DA59" s="763"/>
      <c r="DB59" s="761"/>
      <c r="DC59" s="762"/>
      <c r="DD59" s="762"/>
      <c r="DE59" s="762"/>
      <c r="DF59" s="763"/>
      <c r="DG59" s="761"/>
      <c r="DH59" s="762"/>
      <c r="DI59" s="762"/>
      <c r="DJ59" s="762"/>
      <c r="DK59" s="763"/>
      <c r="DL59" s="761"/>
      <c r="DM59" s="762"/>
      <c r="DN59" s="762"/>
      <c r="DO59" s="762"/>
      <c r="DP59" s="763"/>
      <c r="DQ59" s="761"/>
      <c r="DR59" s="762"/>
      <c r="DS59" s="762"/>
      <c r="DT59" s="762"/>
      <c r="DU59" s="763"/>
      <c r="DV59" s="758"/>
      <c r="DW59" s="759"/>
      <c r="DX59" s="759"/>
      <c r="DY59" s="759"/>
      <c r="DZ59" s="764"/>
      <c r="EA59" s="222"/>
    </row>
    <row r="60" spans="1:131" ht="26.25" customHeight="1" x14ac:dyDescent="0.2">
      <c r="A60" s="230">
        <v>33</v>
      </c>
      <c r="B60" s="765"/>
      <c r="C60" s="766"/>
      <c r="D60" s="766"/>
      <c r="E60" s="766"/>
      <c r="F60" s="766"/>
      <c r="G60" s="766"/>
      <c r="H60" s="766"/>
      <c r="I60" s="766"/>
      <c r="J60" s="766"/>
      <c r="K60" s="766"/>
      <c r="L60" s="766"/>
      <c r="M60" s="766"/>
      <c r="N60" s="766"/>
      <c r="O60" s="766"/>
      <c r="P60" s="767"/>
      <c r="Q60" s="820"/>
      <c r="R60" s="821"/>
      <c r="S60" s="821"/>
      <c r="T60" s="821"/>
      <c r="U60" s="821"/>
      <c r="V60" s="821"/>
      <c r="W60" s="821"/>
      <c r="X60" s="821"/>
      <c r="Y60" s="821"/>
      <c r="Z60" s="821"/>
      <c r="AA60" s="821"/>
      <c r="AB60" s="821"/>
      <c r="AC60" s="821"/>
      <c r="AD60" s="821"/>
      <c r="AE60" s="822"/>
      <c r="AF60" s="771"/>
      <c r="AG60" s="772"/>
      <c r="AH60" s="772"/>
      <c r="AI60" s="772"/>
      <c r="AJ60" s="773"/>
      <c r="AK60" s="824"/>
      <c r="AL60" s="821"/>
      <c r="AM60" s="821"/>
      <c r="AN60" s="821"/>
      <c r="AO60" s="821"/>
      <c r="AP60" s="821"/>
      <c r="AQ60" s="821"/>
      <c r="AR60" s="821"/>
      <c r="AS60" s="821"/>
      <c r="AT60" s="821"/>
      <c r="AU60" s="821"/>
      <c r="AV60" s="821"/>
      <c r="AW60" s="821"/>
      <c r="AX60" s="821"/>
      <c r="AY60" s="821"/>
      <c r="AZ60" s="823"/>
      <c r="BA60" s="823"/>
      <c r="BB60" s="823"/>
      <c r="BC60" s="823"/>
      <c r="BD60" s="823"/>
      <c r="BE60" s="817"/>
      <c r="BF60" s="817"/>
      <c r="BG60" s="817"/>
      <c r="BH60" s="817"/>
      <c r="BI60" s="818"/>
      <c r="BJ60" s="224"/>
      <c r="BK60" s="224"/>
      <c r="BL60" s="224"/>
      <c r="BM60" s="224"/>
      <c r="BN60" s="224"/>
      <c r="BO60" s="233"/>
      <c r="BP60" s="233"/>
      <c r="BQ60" s="230">
        <v>54</v>
      </c>
      <c r="BR60" s="231"/>
      <c r="BS60" s="758"/>
      <c r="BT60" s="759"/>
      <c r="BU60" s="759"/>
      <c r="BV60" s="759"/>
      <c r="BW60" s="759"/>
      <c r="BX60" s="759"/>
      <c r="BY60" s="759"/>
      <c r="BZ60" s="759"/>
      <c r="CA60" s="759"/>
      <c r="CB60" s="759"/>
      <c r="CC60" s="759"/>
      <c r="CD60" s="759"/>
      <c r="CE60" s="759"/>
      <c r="CF60" s="759"/>
      <c r="CG60" s="760"/>
      <c r="CH60" s="761"/>
      <c r="CI60" s="762"/>
      <c r="CJ60" s="762"/>
      <c r="CK60" s="762"/>
      <c r="CL60" s="763"/>
      <c r="CM60" s="761"/>
      <c r="CN60" s="762"/>
      <c r="CO60" s="762"/>
      <c r="CP60" s="762"/>
      <c r="CQ60" s="763"/>
      <c r="CR60" s="761"/>
      <c r="CS60" s="762"/>
      <c r="CT60" s="762"/>
      <c r="CU60" s="762"/>
      <c r="CV60" s="763"/>
      <c r="CW60" s="761"/>
      <c r="CX60" s="762"/>
      <c r="CY60" s="762"/>
      <c r="CZ60" s="762"/>
      <c r="DA60" s="763"/>
      <c r="DB60" s="761"/>
      <c r="DC60" s="762"/>
      <c r="DD60" s="762"/>
      <c r="DE60" s="762"/>
      <c r="DF60" s="763"/>
      <c r="DG60" s="761"/>
      <c r="DH60" s="762"/>
      <c r="DI60" s="762"/>
      <c r="DJ60" s="762"/>
      <c r="DK60" s="763"/>
      <c r="DL60" s="761"/>
      <c r="DM60" s="762"/>
      <c r="DN60" s="762"/>
      <c r="DO60" s="762"/>
      <c r="DP60" s="763"/>
      <c r="DQ60" s="761"/>
      <c r="DR60" s="762"/>
      <c r="DS60" s="762"/>
      <c r="DT60" s="762"/>
      <c r="DU60" s="763"/>
      <c r="DV60" s="758"/>
      <c r="DW60" s="759"/>
      <c r="DX60" s="759"/>
      <c r="DY60" s="759"/>
      <c r="DZ60" s="764"/>
      <c r="EA60" s="222"/>
    </row>
    <row r="61" spans="1:131" ht="26.25" customHeight="1" thickBot="1" x14ac:dyDescent="0.25">
      <c r="A61" s="230">
        <v>34</v>
      </c>
      <c r="B61" s="765"/>
      <c r="C61" s="766"/>
      <c r="D61" s="766"/>
      <c r="E61" s="766"/>
      <c r="F61" s="766"/>
      <c r="G61" s="766"/>
      <c r="H61" s="766"/>
      <c r="I61" s="766"/>
      <c r="J61" s="766"/>
      <c r="K61" s="766"/>
      <c r="L61" s="766"/>
      <c r="M61" s="766"/>
      <c r="N61" s="766"/>
      <c r="O61" s="766"/>
      <c r="P61" s="767"/>
      <c r="Q61" s="820"/>
      <c r="R61" s="821"/>
      <c r="S61" s="821"/>
      <c r="T61" s="821"/>
      <c r="U61" s="821"/>
      <c r="V61" s="821"/>
      <c r="W61" s="821"/>
      <c r="X61" s="821"/>
      <c r="Y61" s="821"/>
      <c r="Z61" s="821"/>
      <c r="AA61" s="821"/>
      <c r="AB61" s="821"/>
      <c r="AC61" s="821"/>
      <c r="AD61" s="821"/>
      <c r="AE61" s="822"/>
      <c r="AF61" s="771"/>
      <c r="AG61" s="772"/>
      <c r="AH61" s="772"/>
      <c r="AI61" s="772"/>
      <c r="AJ61" s="773"/>
      <c r="AK61" s="824"/>
      <c r="AL61" s="821"/>
      <c r="AM61" s="821"/>
      <c r="AN61" s="821"/>
      <c r="AO61" s="821"/>
      <c r="AP61" s="821"/>
      <c r="AQ61" s="821"/>
      <c r="AR61" s="821"/>
      <c r="AS61" s="821"/>
      <c r="AT61" s="821"/>
      <c r="AU61" s="821"/>
      <c r="AV61" s="821"/>
      <c r="AW61" s="821"/>
      <c r="AX61" s="821"/>
      <c r="AY61" s="821"/>
      <c r="AZ61" s="823"/>
      <c r="BA61" s="823"/>
      <c r="BB61" s="823"/>
      <c r="BC61" s="823"/>
      <c r="BD61" s="823"/>
      <c r="BE61" s="817"/>
      <c r="BF61" s="817"/>
      <c r="BG61" s="817"/>
      <c r="BH61" s="817"/>
      <c r="BI61" s="818"/>
      <c r="BJ61" s="224"/>
      <c r="BK61" s="224"/>
      <c r="BL61" s="224"/>
      <c r="BM61" s="224"/>
      <c r="BN61" s="224"/>
      <c r="BO61" s="233"/>
      <c r="BP61" s="233"/>
      <c r="BQ61" s="230">
        <v>55</v>
      </c>
      <c r="BR61" s="231"/>
      <c r="BS61" s="758"/>
      <c r="BT61" s="759"/>
      <c r="BU61" s="759"/>
      <c r="BV61" s="759"/>
      <c r="BW61" s="759"/>
      <c r="BX61" s="759"/>
      <c r="BY61" s="759"/>
      <c r="BZ61" s="759"/>
      <c r="CA61" s="759"/>
      <c r="CB61" s="759"/>
      <c r="CC61" s="759"/>
      <c r="CD61" s="759"/>
      <c r="CE61" s="759"/>
      <c r="CF61" s="759"/>
      <c r="CG61" s="760"/>
      <c r="CH61" s="761"/>
      <c r="CI61" s="762"/>
      <c r="CJ61" s="762"/>
      <c r="CK61" s="762"/>
      <c r="CL61" s="763"/>
      <c r="CM61" s="761"/>
      <c r="CN61" s="762"/>
      <c r="CO61" s="762"/>
      <c r="CP61" s="762"/>
      <c r="CQ61" s="763"/>
      <c r="CR61" s="761"/>
      <c r="CS61" s="762"/>
      <c r="CT61" s="762"/>
      <c r="CU61" s="762"/>
      <c r="CV61" s="763"/>
      <c r="CW61" s="761"/>
      <c r="CX61" s="762"/>
      <c r="CY61" s="762"/>
      <c r="CZ61" s="762"/>
      <c r="DA61" s="763"/>
      <c r="DB61" s="761"/>
      <c r="DC61" s="762"/>
      <c r="DD61" s="762"/>
      <c r="DE61" s="762"/>
      <c r="DF61" s="763"/>
      <c r="DG61" s="761"/>
      <c r="DH61" s="762"/>
      <c r="DI61" s="762"/>
      <c r="DJ61" s="762"/>
      <c r="DK61" s="763"/>
      <c r="DL61" s="761"/>
      <c r="DM61" s="762"/>
      <c r="DN61" s="762"/>
      <c r="DO61" s="762"/>
      <c r="DP61" s="763"/>
      <c r="DQ61" s="761"/>
      <c r="DR61" s="762"/>
      <c r="DS61" s="762"/>
      <c r="DT61" s="762"/>
      <c r="DU61" s="763"/>
      <c r="DV61" s="758"/>
      <c r="DW61" s="759"/>
      <c r="DX61" s="759"/>
      <c r="DY61" s="759"/>
      <c r="DZ61" s="764"/>
      <c r="EA61" s="222"/>
    </row>
    <row r="62" spans="1:131" ht="26.25" customHeight="1" x14ac:dyDescent="0.2">
      <c r="A62" s="230">
        <v>35</v>
      </c>
      <c r="B62" s="765"/>
      <c r="C62" s="766"/>
      <c r="D62" s="766"/>
      <c r="E62" s="766"/>
      <c r="F62" s="766"/>
      <c r="G62" s="766"/>
      <c r="H62" s="766"/>
      <c r="I62" s="766"/>
      <c r="J62" s="766"/>
      <c r="K62" s="766"/>
      <c r="L62" s="766"/>
      <c r="M62" s="766"/>
      <c r="N62" s="766"/>
      <c r="O62" s="766"/>
      <c r="P62" s="767"/>
      <c r="Q62" s="820"/>
      <c r="R62" s="821"/>
      <c r="S62" s="821"/>
      <c r="T62" s="821"/>
      <c r="U62" s="821"/>
      <c r="V62" s="821"/>
      <c r="W62" s="821"/>
      <c r="X62" s="821"/>
      <c r="Y62" s="821"/>
      <c r="Z62" s="821"/>
      <c r="AA62" s="821"/>
      <c r="AB62" s="821"/>
      <c r="AC62" s="821"/>
      <c r="AD62" s="821"/>
      <c r="AE62" s="822"/>
      <c r="AF62" s="771"/>
      <c r="AG62" s="772"/>
      <c r="AH62" s="772"/>
      <c r="AI62" s="772"/>
      <c r="AJ62" s="773"/>
      <c r="AK62" s="824"/>
      <c r="AL62" s="821"/>
      <c r="AM62" s="821"/>
      <c r="AN62" s="821"/>
      <c r="AO62" s="821"/>
      <c r="AP62" s="821"/>
      <c r="AQ62" s="821"/>
      <c r="AR62" s="821"/>
      <c r="AS62" s="821"/>
      <c r="AT62" s="821"/>
      <c r="AU62" s="821"/>
      <c r="AV62" s="821"/>
      <c r="AW62" s="821"/>
      <c r="AX62" s="821"/>
      <c r="AY62" s="821"/>
      <c r="AZ62" s="823"/>
      <c r="BA62" s="823"/>
      <c r="BB62" s="823"/>
      <c r="BC62" s="823"/>
      <c r="BD62" s="823"/>
      <c r="BE62" s="817"/>
      <c r="BF62" s="817"/>
      <c r="BG62" s="817"/>
      <c r="BH62" s="817"/>
      <c r="BI62" s="818"/>
      <c r="BJ62" s="832" t="s">
        <v>397</v>
      </c>
      <c r="BK62" s="791"/>
      <c r="BL62" s="791"/>
      <c r="BM62" s="791"/>
      <c r="BN62" s="792"/>
      <c r="BO62" s="233"/>
      <c r="BP62" s="233"/>
      <c r="BQ62" s="230">
        <v>56</v>
      </c>
      <c r="BR62" s="231"/>
      <c r="BS62" s="758"/>
      <c r="BT62" s="759"/>
      <c r="BU62" s="759"/>
      <c r="BV62" s="759"/>
      <c r="BW62" s="759"/>
      <c r="BX62" s="759"/>
      <c r="BY62" s="759"/>
      <c r="BZ62" s="759"/>
      <c r="CA62" s="759"/>
      <c r="CB62" s="759"/>
      <c r="CC62" s="759"/>
      <c r="CD62" s="759"/>
      <c r="CE62" s="759"/>
      <c r="CF62" s="759"/>
      <c r="CG62" s="760"/>
      <c r="CH62" s="761"/>
      <c r="CI62" s="762"/>
      <c r="CJ62" s="762"/>
      <c r="CK62" s="762"/>
      <c r="CL62" s="763"/>
      <c r="CM62" s="761"/>
      <c r="CN62" s="762"/>
      <c r="CO62" s="762"/>
      <c r="CP62" s="762"/>
      <c r="CQ62" s="763"/>
      <c r="CR62" s="761"/>
      <c r="CS62" s="762"/>
      <c r="CT62" s="762"/>
      <c r="CU62" s="762"/>
      <c r="CV62" s="763"/>
      <c r="CW62" s="761"/>
      <c r="CX62" s="762"/>
      <c r="CY62" s="762"/>
      <c r="CZ62" s="762"/>
      <c r="DA62" s="763"/>
      <c r="DB62" s="761"/>
      <c r="DC62" s="762"/>
      <c r="DD62" s="762"/>
      <c r="DE62" s="762"/>
      <c r="DF62" s="763"/>
      <c r="DG62" s="761"/>
      <c r="DH62" s="762"/>
      <c r="DI62" s="762"/>
      <c r="DJ62" s="762"/>
      <c r="DK62" s="763"/>
      <c r="DL62" s="761"/>
      <c r="DM62" s="762"/>
      <c r="DN62" s="762"/>
      <c r="DO62" s="762"/>
      <c r="DP62" s="763"/>
      <c r="DQ62" s="761"/>
      <c r="DR62" s="762"/>
      <c r="DS62" s="762"/>
      <c r="DT62" s="762"/>
      <c r="DU62" s="763"/>
      <c r="DV62" s="758"/>
      <c r="DW62" s="759"/>
      <c r="DX62" s="759"/>
      <c r="DY62" s="759"/>
      <c r="DZ62" s="764"/>
      <c r="EA62" s="222"/>
    </row>
    <row r="63" spans="1:131" ht="26.25" customHeight="1" thickBot="1" x14ac:dyDescent="0.25">
      <c r="A63" s="232" t="s">
        <v>378</v>
      </c>
      <c r="B63" s="774" t="s">
        <v>398</v>
      </c>
      <c r="C63" s="775"/>
      <c r="D63" s="775"/>
      <c r="E63" s="775"/>
      <c r="F63" s="775"/>
      <c r="G63" s="775"/>
      <c r="H63" s="775"/>
      <c r="I63" s="775"/>
      <c r="J63" s="775"/>
      <c r="K63" s="775"/>
      <c r="L63" s="775"/>
      <c r="M63" s="775"/>
      <c r="N63" s="775"/>
      <c r="O63" s="775"/>
      <c r="P63" s="776"/>
      <c r="Q63" s="825"/>
      <c r="R63" s="826"/>
      <c r="S63" s="826"/>
      <c r="T63" s="826"/>
      <c r="U63" s="826"/>
      <c r="V63" s="826"/>
      <c r="W63" s="826"/>
      <c r="X63" s="826"/>
      <c r="Y63" s="826"/>
      <c r="Z63" s="826"/>
      <c r="AA63" s="826"/>
      <c r="AB63" s="826"/>
      <c r="AC63" s="826"/>
      <c r="AD63" s="826"/>
      <c r="AE63" s="827"/>
      <c r="AF63" s="828">
        <v>531</v>
      </c>
      <c r="AG63" s="829"/>
      <c r="AH63" s="829"/>
      <c r="AI63" s="829"/>
      <c r="AJ63" s="830"/>
      <c r="AK63" s="831"/>
      <c r="AL63" s="826"/>
      <c r="AM63" s="826"/>
      <c r="AN63" s="826"/>
      <c r="AO63" s="826"/>
      <c r="AP63" s="829">
        <v>1973</v>
      </c>
      <c r="AQ63" s="829"/>
      <c r="AR63" s="829"/>
      <c r="AS63" s="829"/>
      <c r="AT63" s="829"/>
      <c r="AU63" s="829">
        <v>368</v>
      </c>
      <c r="AV63" s="829"/>
      <c r="AW63" s="829"/>
      <c r="AX63" s="829"/>
      <c r="AY63" s="829"/>
      <c r="AZ63" s="833"/>
      <c r="BA63" s="833"/>
      <c r="BB63" s="833"/>
      <c r="BC63" s="833"/>
      <c r="BD63" s="833"/>
      <c r="BE63" s="834"/>
      <c r="BF63" s="834"/>
      <c r="BG63" s="834"/>
      <c r="BH63" s="834"/>
      <c r="BI63" s="835"/>
      <c r="BJ63" s="836" t="s">
        <v>121</v>
      </c>
      <c r="BK63" s="837"/>
      <c r="BL63" s="837"/>
      <c r="BM63" s="837"/>
      <c r="BN63" s="838"/>
      <c r="BO63" s="233"/>
      <c r="BP63" s="233"/>
      <c r="BQ63" s="230">
        <v>57</v>
      </c>
      <c r="BR63" s="231"/>
      <c r="BS63" s="758"/>
      <c r="BT63" s="759"/>
      <c r="BU63" s="759"/>
      <c r="BV63" s="759"/>
      <c r="BW63" s="759"/>
      <c r="BX63" s="759"/>
      <c r="BY63" s="759"/>
      <c r="BZ63" s="759"/>
      <c r="CA63" s="759"/>
      <c r="CB63" s="759"/>
      <c r="CC63" s="759"/>
      <c r="CD63" s="759"/>
      <c r="CE63" s="759"/>
      <c r="CF63" s="759"/>
      <c r="CG63" s="760"/>
      <c r="CH63" s="761"/>
      <c r="CI63" s="762"/>
      <c r="CJ63" s="762"/>
      <c r="CK63" s="762"/>
      <c r="CL63" s="763"/>
      <c r="CM63" s="761"/>
      <c r="CN63" s="762"/>
      <c r="CO63" s="762"/>
      <c r="CP63" s="762"/>
      <c r="CQ63" s="763"/>
      <c r="CR63" s="761"/>
      <c r="CS63" s="762"/>
      <c r="CT63" s="762"/>
      <c r="CU63" s="762"/>
      <c r="CV63" s="763"/>
      <c r="CW63" s="761"/>
      <c r="CX63" s="762"/>
      <c r="CY63" s="762"/>
      <c r="CZ63" s="762"/>
      <c r="DA63" s="763"/>
      <c r="DB63" s="761"/>
      <c r="DC63" s="762"/>
      <c r="DD63" s="762"/>
      <c r="DE63" s="762"/>
      <c r="DF63" s="763"/>
      <c r="DG63" s="761"/>
      <c r="DH63" s="762"/>
      <c r="DI63" s="762"/>
      <c r="DJ63" s="762"/>
      <c r="DK63" s="763"/>
      <c r="DL63" s="761"/>
      <c r="DM63" s="762"/>
      <c r="DN63" s="762"/>
      <c r="DO63" s="762"/>
      <c r="DP63" s="763"/>
      <c r="DQ63" s="761"/>
      <c r="DR63" s="762"/>
      <c r="DS63" s="762"/>
      <c r="DT63" s="762"/>
      <c r="DU63" s="763"/>
      <c r="DV63" s="758"/>
      <c r="DW63" s="759"/>
      <c r="DX63" s="759"/>
      <c r="DY63" s="759"/>
      <c r="DZ63" s="764"/>
      <c r="EA63" s="222"/>
    </row>
    <row r="64" spans="1:131" ht="26.25" customHeight="1" x14ac:dyDescent="0.2">
      <c r="A64" s="233"/>
      <c r="B64" s="233"/>
      <c r="C64" s="233"/>
      <c r="D64" s="233"/>
      <c r="E64" s="233"/>
      <c r="F64" s="233"/>
      <c r="G64" s="233"/>
      <c r="H64" s="233"/>
      <c r="I64" s="233"/>
      <c r="J64" s="233"/>
      <c r="K64" s="233"/>
      <c r="L64" s="233"/>
      <c r="M64" s="233"/>
      <c r="N64" s="233"/>
      <c r="O64" s="233"/>
      <c r="P64" s="233"/>
      <c r="Q64" s="233"/>
      <c r="R64" s="233"/>
      <c r="S64" s="233"/>
      <c r="T64" s="233"/>
      <c r="U64" s="233"/>
      <c r="V64" s="233"/>
      <c r="W64" s="233"/>
      <c r="X64" s="233"/>
      <c r="Y64" s="233"/>
      <c r="Z64" s="233"/>
      <c r="AA64" s="233"/>
      <c r="AB64" s="233"/>
      <c r="AC64" s="233"/>
      <c r="AD64" s="233"/>
      <c r="AE64" s="233"/>
      <c r="AF64" s="233"/>
      <c r="AG64" s="233"/>
      <c r="AH64" s="233"/>
      <c r="AI64" s="233"/>
      <c r="AJ64" s="233"/>
      <c r="AK64" s="233"/>
      <c r="AL64" s="233"/>
      <c r="AM64" s="233"/>
      <c r="AN64" s="233"/>
      <c r="AO64" s="233"/>
      <c r="AP64" s="233"/>
      <c r="AQ64" s="233"/>
      <c r="AR64" s="233"/>
      <c r="AS64" s="233"/>
      <c r="AT64" s="233"/>
      <c r="AU64" s="233"/>
      <c r="AV64" s="233"/>
      <c r="AW64" s="233"/>
      <c r="AX64" s="233"/>
      <c r="AY64" s="233"/>
      <c r="AZ64" s="233"/>
      <c r="BA64" s="233"/>
      <c r="BB64" s="233"/>
      <c r="BC64" s="233"/>
      <c r="BD64" s="233"/>
      <c r="BE64" s="233"/>
      <c r="BF64" s="233"/>
      <c r="BG64" s="233"/>
      <c r="BH64" s="233"/>
      <c r="BI64" s="233"/>
      <c r="BJ64" s="233"/>
      <c r="BK64" s="233"/>
      <c r="BL64" s="233"/>
      <c r="BM64" s="233"/>
      <c r="BN64" s="233"/>
      <c r="BO64" s="233"/>
      <c r="BP64" s="233"/>
      <c r="BQ64" s="230">
        <v>58</v>
      </c>
      <c r="BR64" s="231"/>
      <c r="BS64" s="758"/>
      <c r="BT64" s="759"/>
      <c r="BU64" s="759"/>
      <c r="BV64" s="759"/>
      <c r="BW64" s="759"/>
      <c r="BX64" s="759"/>
      <c r="BY64" s="759"/>
      <c r="BZ64" s="759"/>
      <c r="CA64" s="759"/>
      <c r="CB64" s="759"/>
      <c r="CC64" s="759"/>
      <c r="CD64" s="759"/>
      <c r="CE64" s="759"/>
      <c r="CF64" s="759"/>
      <c r="CG64" s="760"/>
      <c r="CH64" s="761"/>
      <c r="CI64" s="762"/>
      <c r="CJ64" s="762"/>
      <c r="CK64" s="762"/>
      <c r="CL64" s="763"/>
      <c r="CM64" s="761"/>
      <c r="CN64" s="762"/>
      <c r="CO64" s="762"/>
      <c r="CP64" s="762"/>
      <c r="CQ64" s="763"/>
      <c r="CR64" s="761"/>
      <c r="CS64" s="762"/>
      <c r="CT64" s="762"/>
      <c r="CU64" s="762"/>
      <c r="CV64" s="763"/>
      <c r="CW64" s="761"/>
      <c r="CX64" s="762"/>
      <c r="CY64" s="762"/>
      <c r="CZ64" s="762"/>
      <c r="DA64" s="763"/>
      <c r="DB64" s="761"/>
      <c r="DC64" s="762"/>
      <c r="DD64" s="762"/>
      <c r="DE64" s="762"/>
      <c r="DF64" s="763"/>
      <c r="DG64" s="761"/>
      <c r="DH64" s="762"/>
      <c r="DI64" s="762"/>
      <c r="DJ64" s="762"/>
      <c r="DK64" s="763"/>
      <c r="DL64" s="761"/>
      <c r="DM64" s="762"/>
      <c r="DN64" s="762"/>
      <c r="DO64" s="762"/>
      <c r="DP64" s="763"/>
      <c r="DQ64" s="761"/>
      <c r="DR64" s="762"/>
      <c r="DS64" s="762"/>
      <c r="DT64" s="762"/>
      <c r="DU64" s="763"/>
      <c r="DV64" s="758"/>
      <c r="DW64" s="759"/>
      <c r="DX64" s="759"/>
      <c r="DY64" s="759"/>
      <c r="DZ64" s="764"/>
      <c r="EA64" s="222"/>
    </row>
    <row r="65" spans="1:131" ht="26.25" customHeight="1" thickBot="1" x14ac:dyDescent="0.25">
      <c r="A65" s="224" t="s">
        <v>399</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33"/>
      <c r="BF65" s="233"/>
      <c r="BG65" s="233"/>
      <c r="BH65" s="233"/>
      <c r="BI65" s="233"/>
      <c r="BJ65" s="233"/>
      <c r="BK65" s="233"/>
      <c r="BL65" s="233"/>
      <c r="BM65" s="233"/>
      <c r="BN65" s="233"/>
      <c r="BO65" s="233"/>
      <c r="BP65" s="233"/>
      <c r="BQ65" s="230">
        <v>59</v>
      </c>
      <c r="BR65" s="231"/>
      <c r="BS65" s="758"/>
      <c r="BT65" s="759"/>
      <c r="BU65" s="759"/>
      <c r="BV65" s="759"/>
      <c r="BW65" s="759"/>
      <c r="BX65" s="759"/>
      <c r="BY65" s="759"/>
      <c r="BZ65" s="759"/>
      <c r="CA65" s="759"/>
      <c r="CB65" s="759"/>
      <c r="CC65" s="759"/>
      <c r="CD65" s="759"/>
      <c r="CE65" s="759"/>
      <c r="CF65" s="759"/>
      <c r="CG65" s="760"/>
      <c r="CH65" s="761"/>
      <c r="CI65" s="762"/>
      <c r="CJ65" s="762"/>
      <c r="CK65" s="762"/>
      <c r="CL65" s="763"/>
      <c r="CM65" s="761"/>
      <c r="CN65" s="762"/>
      <c r="CO65" s="762"/>
      <c r="CP65" s="762"/>
      <c r="CQ65" s="763"/>
      <c r="CR65" s="761"/>
      <c r="CS65" s="762"/>
      <c r="CT65" s="762"/>
      <c r="CU65" s="762"/>
      <c r="CV65" s="763"/>
      <c r="CW65" s="761"/>
      <c r="CX65" s="762"/>
      <c r="CY65" s="762"/>
      <c r="CZ65" s="762"/>
      <c r="DA65" s="763"/>
      <c r="DB65" s="761"/>
      <c r="DC65" s="762"/>
      <c r="DD65" s="762"/>
      <c r="DE65" s="762"/>
      <c r="DF65" s="763"/>
      <c r="DG65" s="761"/>
      <c r="DH65" s="762"/>
      <c r="DI65" s="762"/>
      <c r="DJ65" s="762"/>
      <c r="DK65" s="763"/>
      <c r="DL65" s="761"/>
      <c r="DM65" s="762"/>
      <c r="DN65" s="762"/>
      <c r="DO65" s="762"/>
      <c r="DP65" s="763"/>
      <c r="DQ65" s="761"/>
      <c r="DR65" s="762"/>
      <c r="DS65" s="762"/>
      <c r="DT65" s="762"/>
      <c r="DU65" s="763"/>
      <c r="DV65" s="758"/>
      <c r="DW65" s="759"/>
      <c r="DX65" s="759"/>
      <c r="DY65" s="759"/>
      <c r="DZ65" s="764"/>
      <c r="EA65" s="222"/>
    </row>
    <row r="66" spans="1:131" ht="26.25" customHeight="1" x14ac:dyDescent="0.2">
      <c r="A66" s="712" t="s">
        <v>400</v>
      </c>
      <c r="B66" s="713"/>
      <c r="C66" s="713"/>
      <c r="D66" s="713"/>
      <c r="E66" s="713"/>
      <c r="F66" s="713"/>
      <c r="G66" s="713"/>
      <c r="H66" s="713"/>
      <c r="I66" s="713"/>
      <c r="J66" s="713"/>
      <c r="K66" s="713"/>
      <c r="L66" s="713"/>
      <c r="M66" s="713"/>
      <c r="N66" s="713"/>
      <c r="O66" s="713"/>
      <c r="P66" s="714"/>
      <c r="Q66" s="718" t="s">
        <v>382</v>
      </c>
      <c r="R66" s="719"/>
      <c r="S66" s="719"/>
      <c r="T66" s="719"/>
      <c r="U66" s="720"/>
      <c r="V66" s="718" t="s">
        <v>383</v>
      </c>
      <c r="W66" s="719"/>
      <c r="X66" s="719"/>
      <c r="Y66" s="719"/>
      <c r="Z66" s="720"/>
      <c r="AA66" s="718" t="s">
        <v>384</v>
      </c>
      <c r="AB66" s="719"/>
      <c r="AC66" s="719"/>
      <c r="AD66" s="719"/>
      <c r="AE66" s="720"/>
      <c r="AF66" s="839" t="s">
        <v>385</v>
      </c>
      <c r="AG66" s="800"/>
      <c r="AH66" s="800"/>
      <c r="AI66" s="800"/>
      <c r="AJ66" s="840"/>
      <c r="AK66" s="718" t="s">
        <v>386</v>
      </c>
      <c r="AL66" s="713"/>
      <c r="AM66" s="713"/>
      <c r="AN66" s="713"/>
      <c r="AO66" s="714"/>
      <c r="AP66" s="718" t="s">
        <v>387</v>
      </c>
      <c r="AQ66" s="719"/>
      <c r="AR66" s="719"/>
      <c r="AS66" s="719"/>
      <c r="AT66" s="720"/>
      <c r="AU66" s="718" t="s">
        <v>401</v>
      </c>
      <c r="AV66" s="719"/>
      <c r="AW66" s="719"/>
      <c r="AX66" s="719"/>
      <c r="AY66" s="720"/>
      <c r="AZ66" s="718" t="s">
        <v>365</v>
      </c>
      <c r="BA66" s="719"/>
      <c r="BB66" s="719"/>
      <c r="BC66" s="719"/>
      <c r="BD66" s="725"/>
      <c r="BE66" s="233"/>
      <c r="BF66" s="233"/>
      <c r="BG66" s="233"/>
      <c r="BH66" s="233"/>
      <c r="BI66" s="233"/>
      <c r="BJ66" s="233"/>
      <c r="BK66" s="233"/>
      <c r="BL66" s="233"/>
      <c r="BM66" s="233"/>
      <c r="BN66" s="233"/>
      <c r="BO66" s="233"/>
      <c r="BP66" s="233"/>
      <c r="BQ66" s="230">
        <v>60</v>
      </c>
      <c r="BR66" s="235"/>
      <c r="BS66" s="844"/>
      <c r="BT66" s="845"/>
      <c r="BU66" s="845"/>
      <c r="BV66" s="845"/>
      <c r="BW66" s="845"/>
      <c r="BX66" s="845"/>
      <c r="BY66" s="845"/>
      <c r="BZ66" s="845"/>
      <c r="CA66" s="845"/>
      <c r="CB66" s="845"/>
      <c r="CC66" s="845"/>
      <c r="CD66" s="845"/>
      <c r="CE66" s="845"/>
      <c r="CF66" s="845"/>
      <c r="CG66" s="850"/>
      <c r="CH66" s="847"/>
      <c r="CI66" s="848"/>
      <c r="CJ66" s="848"/>
      <c r="CK66" s="848"/>
      <c r="CL66" s="849"/>
      <c r="CM66" s="847"/>
      <c r="CN66" s="848"/>
      <c r="CO66" s="848"/>
      <c r="CP66" s="848"/>
      <c r="CQ66" s="849"/>
      <c r="CR66" s="847"/>
      <c r="CS66" s="848"/>
      <c r="CT66" s="848"/>
      <c r="CU66" s="848"/>
      <c r="CV66" s="849"/>
      <c r="CW66" s="847"/>
      <c r="CX66" s="848"/>
      <c r="CY66" s="848"/>
      <c r="CZ66" s="848"/>
      <c r="DA66" s="849"/>
      <c r="DB66" s="847"/>
      <c r="DC66" s="848"/>
      <c r="DD66" s="848"/>
      <c r="DE66" s="848"/>
      <c r="DF66" s="849"/>
      <c r="DG66" s="847"/>
      <c r="DH66" s="848"/>
      <c r="DI66" s="848"/>
      <c r="DJ66" s="848"/>
      <c r="DK66" s="849"/>
      <c r="DL66" s="847"/>
      <c r="DM66" s="848"/>
      <c r="DN66" s="848"/>
      <c r="DO66" s="848"/>
      <c r="DP66" s="849"/>
      <c r="DQ66" s="847"/>
      <c r="DR66" s="848"/>
      <c r="DS66" s="848"/>
      <c r="DT66" s="848"/>
      <c r="DU66" s="849"/>
      <c r="DV66" s="844"/>
      <c r="DW66" s="845"/>
      <c r="DX66" s="845"/>
      <c r="DY66" s="845"/>
      <c r="DZ66" s="846"/>
      <c r="EA66" s="222"/>
    </row>
    <row r="67" spans="1:131" ht="26.25" customHeight="1" thickBot="1" x14ac:dyDescent="0.25">
      <c r="A67" s="715"/>
      <c r="B67" s="716"/>
      <c r="C67" s="716"/>
      <c r="D67" s="716"/>
      <c r="E67" s="716"/>
      <c r="F67" s="716"/>
      <c r="G67" s="716"/>
      <c r="H67" s="716"/>
      <c r="I67" s="716"/>
      <c r="J67" s="716"/>
      <c r="K67" s="716"/>
      <c r="L67" s="716"/>
      <c r="M67" s="716"/>
      <c r="N67" s="716"/>
      <c r="O67" s="716"/>
      <c r="P67" s="717"/>
      <c r="Q67" s="721"/>
      <c r="R67" s="722"/>
      <c r="S67" s="722"/>
      <c r="T67" s="722"/>
      <c r="U67" s="723"/>
      <c r="V67" s="721"/>
      <c r="W67" s="722"/>
      <c r="X67" s="722"/>
      <c r="Y67" s="722"/>
      <c r="Z67" s="723"/>
      <c r="AA67" s="721"/>
      <c r="AB67" s="722"/>
      <c r="AC67" s="722"/>
      <c r="AD67" s="722"/>
      <c r="AE67" s="723"/>
      <c r="AF67" s="841"/>
      <c r="AG67" s="803"/>
      <c r="AH67" s="803"/>
      <c r="AI67" s="803"/>
      <c r="AJ67" s="842"/>
      <c r="AK67" s="843"/>
      <c r="AL67" s="716"/>
      <c r="AM67" s="716"/>
      <c r="AN67" s="716"/>
      <c r="AO67" s="717"/>
      <c r="AP67" s="721"/>
      <c r="AQ67" s="722"/>
      <c r="AR67" s="722"/>
      <c r="AS67" s="722"/>
      <c r="AT67" s="723"/>
      <c r="AU67" s="721"/>
      <c r="AV67" s="722"/>
      <c r="AW67" s="722"/>
      <c r="AX67" s="722"/>
      <c r="AY67" s="723"/>
      <c r="AZ67" s="721"/>
      <c r="BA67" s="722"/>
      <c r="BB67" s="722"/>
      <c r="BC67" s="722"/>
      <c r="BD67" s="727"/>
      <c r="BE67" s="233"/>
      <c r="BF67" s="233"/>
      <c r="BG67" s="233"/>
      <c r="BH67" s="233"/>
      <c r="BI67" s="233"/>
      <c r="BJ67" s="233"/>
      <c r="BK67" s="233"/>
      <c r="BL67" s="233"/>
      <c r="BM67" s="233"/>
      <c r="BN67" s="233"/>
      <c r="BO67" s="233"/>
      <c r="BP67" s="233"/>
      <c r="BQ67" s="230">
        <v>61</v>
      </c>
      <c r="BR67" s="235"/>
      <c r="BS67" s="844"/>
      <c r="BT67" s="845"/>
      <c r="BU67" s="845"/>
      <c r="BV67" s="845"/>
      <c r="BW67" s="845"/>
      <c r="BX67" s="845"/>
      <c r="BY67" s="845"/>
      <c r="BZ67" s="845"/>
      <c r="CA67" s="845"/>
      <c r="CB67" s="845"/>
      <c r="CC67" s="845"/>
      <c r="CD67" s="845"/>
      <c r="CE67" s="845"/>
      <c r="CF67" s="845"/>
      <c r="CG67" s="850"/>
      <c r="CH67" s="847"/>
      <c r="CI67" s="848"/>
      <c r="CJ67" s="848"/>
      <c r="CK67" s="848"/>
      <c r="CL67" s="849"/>
      <c r="CM67" s="847"/>
      <c r="CN67" s="848"/>
      <c r="CO67" s="848"/>
      <c r="CP67" s="848"/>
      <c r="CQ67" s="849"/>
      <c r="CR67" s="847"/>
      <c r="CS67" s="848"/>
      <c r="CT67" s="848"/>
      <c r="CU67" s="848"/>
      <c r="CV67" s="849"/>
      <c r="CW67" s="847"/>
      <c r="CX67" s="848"/>
      <c r="CY67" s="848"/>
      <c r="CZ67" s="848"/>
      <c r="DA67" s="849"/>
      <c r="DB67" s="847"/>
      <c r="DC67" s="848"/>
      <c r="DD67" s="848"/>
      <c r="DE67" s="848"/>
      <c r="DF67" s="849"/>
      <c r="DG67" s="847"/>
      <c r="DH67" s="848"/>
      <c r="DI67" s="848"/>
      <c r="DJ67" s="848"/>
      <c r="DK67" s="849"/>
      <c r="DL67" s="847"/>
      <c r="DM67" s="848"/>
      <c r="DN67" s="848"/>
      <c r="DO67" s="848"/>
      <c r="DP67" s="849"/>
      <c r="DQ67" s="847"/>
      <c r="DR67" s="848"/>
      <c r="DS67" s="848"/>
      <c r="DT67" s="848"/>
      <c r="DU67" s="849"/>
      <c r="DV67" s="844"/>
      <c r="DW67" s="845"/>
      <c r="DX67" s="845"/>
      <c r="DY67" s="845"/>
      <c r="DZ67" s="846"/>
      <c r="EA67" s="222"/>
    </row>
    <row r="68" spans="1:131" ht="26.25" customHeight="1" thickTop="1" x14ac:dyDescent="0.2">
      <c r="A68" s="228">
        <v>1</v>
      </c>
      <c r="B68" s="854" t="s">
        <v>555</v>
      </c>
      <c r="C68" s="855"/>
      <c r="D68" s="855"/>
      <c r="E68" s="855"/>
      <c r="F68" s="855"/>
      <c r="G68" s="855"/>
      <c r="H68" s="855"/>
      <c r="I68" s="855"/>
      <c r="J68" s="855"/>
      <c r="K68" s="855"/>
      <c r="L68" s="855"/>
      <c r="M68" s="855"/>
      <c r="N68" s="855"/>
      <c r="O68" s="855"/>
      <c r="P68" s="856"/>
      <c r="Q68" s="857">
        <v>22493</v>
      </c>
      <c r="R68" s="851"/>
      <c r="S68" s="851"/>
      <c r="T68" s="851"/>
      <c r="U68" s="851"/>
      <c r="V68" s="851">
        <v>18905</v>
      </c>
      <c r="W68" s="851"/>
      <c r="X68" s="851"/>
      <c r="Y68" s="851"/>
      <c r="Z68" s="851"/>
      <c r="AA68" s="851">
        <v>3589</v>
      </c>
      <c r="AB68" s="851"/>
      <c r="AC68" s="851"/>
      <c r="AD68" s="851"/>
      <c r="AE68" s="851"/>
      <c r="AF68" s="851">
        <v>3589</v>
      </c>
      <c r="AG68" s="851"/>
      <c r="AH68" s="851"/>
      <c r="AI68" s="851"/>
      <c r="AJ68" s="851"/>
      <c r="AK68" s="851">
        <v>216</v>
      </c>
      <c r="AL68" s="851"/>
      <c r="AM68" s="851"/>
      <c r="AN68" s="851"/>
      <c r="AO68" s="851"/>
      <c r="AP68" s="851" t="s">
        <v>554</v>
      </c>
      <c r="AQ68" s="851"/>
      <c r="AR68" s="851"/>
      <c r="AS68" s="851"/>
      <c r="AT68" s="851"/>
      <c r="AU68" s="851" t="s">
        <v>554</v>
      </c>
      <c r="AV68" s="851"/>
      <c r="AW68" s="851"/>
      <c r="AX68" s="851"/>
      <c r="AY68" s="851"/>
      <c r="AZ68" s="852"/>
      <c r="BA68" s="852"/>
      <c r="BB68" s="852"/>
      <c r="BC68" s="852"/>
      <c r="BD68" s="853"/>
      <c r="BE68" s="233"/>
      <c r="BF68" s="233"/>
      <c r="BG68" s="233"/>
      <c r="BH68" s="233"/>
      <c r="BI68" s="233"/>
      <c r="BJ68" s="233"/>
      <c r="BK68" s="233"/>
      <c r="BL68" s="233"/>
      <c r="BM68" s="233"/>
      <c r="BN68" s="233"/>
      <c r="BO68" s="233"/>
      <c r="BP68" s="233"/>
      <c r="BQ68" s="230">
        <v>62</v>
      </c>
      <c r="BR68" s="235"/>
      <c r="BS68" s="844"/>
      <c r="BT68" s="845"/>
      <c r="BU68" s="845"/>
      <c r="BV68" s="845"/>
      <c r="BW68" s="845"/>
      <c r="BX68" s="845"/>
      <c r="BY68" s="845"/>
      <c r="BZ68" s="845"/>
      <c r="CA68" s="845"/>
      <c r="CB68" s="845"/>
      <c r="CC68" s="845"/>
      <c r="CD68" s="845"/>
      <c r="CE68" s="845"/>
      <c r="CF68" s="845"/>
      <c r="CG68" s="850"/>
      <c r="CH68" s="847"/>
      <c r="CI68" s="848"/>
      <c r="CJ68" s="848"/>
      <c r="CK68" s="848"/>
      <c r="CL68" s="849"/>
      <c r="CM68" s="847"/>
      <c r="CN68" s="848"/>
      <c r="CO68" s="848"/>
      <c r="CP68" s="848"/>
      <c r="CQ68" s="849"/>
      <c r="CR68" s="847"/>
      <c r="CS68" s="848"/>
      <c r="CT68" s="848"/>
      <c r="CU68" s="848"/>
      <c r="CV68" s="849"/>
      <c r="CW68" s="847"/>
      <c r="CX68" s="848"/>
      <c r="CY68" s="848"/>
      <c r="CZ68" s="848"/>
      <c r="DA68" s="849"/>
      <c r="DB68" s="847"/>
      <c r="DC68" s="848"/>
      <c r="DD68" s="848"/>
      <c r="DE68" s="848"/>
      <c r="DF68" s="849"/>
      <c r="DG68" s="847"/>
      <c r="DH68" s="848"/>
      <c r="DI68" s="848"/>
      <c r="DJ68" s="848"/>
      <c r="DK68" s="849"/>
      <c r="DL68" s="847"/>
      <c r="DM68" s="848"/>
      <c r="DN68" s="848"/>
      <c r="DO68" s="848"/>
      <c r="DP68" s="849"/>
      <c r="DQ68" s="847"/>
      <c r="DR68" s="848"/>
      <c r="DS68" s="848"/>
      <c r="DT68" s="848"/>
      <c r="DU68" s="849"/>
      <c r="DV68" s="844"/>
      <c r="DW68" s="845"/>
      <c r="DX68" s="845"/>
      <c r="DY68" s="845"/>
      <c r="DZ68" s="846"/>
      <c r="EA68" s="222"/>
    </row>
    <row r="69" spans="1:131" ht="26.25" customHeight="1" x14ac:dyDescent="0.2">
      <c r="A69" s="230">
        <v>2</v>
      </c>
      <c r="B69" s="858" t="s">
        <v>556</v>
      </c>
      <c r="C69" s="859"/>
      <c r="D69" s="859"/>
      <c r="E69" s="859"/>
      <c r="F69" s="859"/>
      <c r="G69" s="859"/>
      <c r="H69" s="859"/>
      <c r="I69" s="859"/>
      <c r="J69" s="859"/>
      <c r="K69" s="859"/>
      <c r="L69" s="859"/>
      <c r="M69" s="859"/>
      <c r="N69" s="859"/>
      <c r="O69" s="859"/>
      <c r="P69" s="860"/>
      <c r="Q69" s="861">
        <v>187</v>
      </c>
      <c r="R69" s="815"/>
      <c r="S69" s="815"/>
      <c r="T69" s="815"/>
      <c r="U69" s="815"/>
      <c r="V69" s="815">
        <v>162</v>
      </c>
      <c r="W69" s="815"/>
      <c r="X69" s="815"/>
      <c r="Y69" s="815"/>
      <c r="Z69" s="815"/>
      <c r="AA69" s="815">
        <v>26</v>
      </c>
      <c r="AB69" s="815"/>
      <c r="AC69" s="815"/>
      <c r="AD69" s="815"/>
      <c r="AE69" s="815"/>
      <c r="AF69" s="815">
        <v>26</v>
      </c>
      <c r="AG69" s="815"/>
      <c r="AH69" s="815"/>
      <c r="AI69" s="815"/>
      <c r="AJ69" s="815"/>
      <c r="AK69" s="815" t="s">
        <v>554</v>
      </c>
      <c r="AL69" s="815"/>
      <c r="AM69" s="815"/>
      <c r="AN69" s="815"/>
      <c r="AO69" s="815"/>
      <c r="AP69" s="862" t="s">
        <v>488</v>
      </c>
      <c r="AQ69" s="863"/>
      <c r="AR69" s="863"/>
      <c r="AS69" s="863"/>
      <c r="AT69" s="819"/>
      <c r="AU69" s="862" t="s">
        <v>488</v>
      </c>
      <c r="AV69" s="863"/>
      <c r="AW69" s="863"/>
      <c r="AX69" s="863"/>
      <c r="AY69" s="819"/>
      <c r="AZ69" s="817"/>
      <c r="BA69" s="817"/>
      <c r="BB69" s="817"/>
      <c r="BC69" s="817"/>
      <c r="BD69" s="818"/>
      <c r="BE69" s="233"/>
      <c r="BF69" s="233"/>
      <c r="BG69" s="233"/>
      <c r="BH69" s="233"/>
      <c r="BI69" s="233"/>
      <c r="BJ69" s="233"/>
      <c r="BK69" s="233"/>
      <c r="BL69" s="233"/>
      <c r="BM69" s="233"/>
      <c r="BN69" s="233"/>
      <c r="BO69" s="233"/>
      <c r="BP69" s="233"/>
      <c r="BQ69" s="230">
        <v>63</v>
      </c>
      <c r="BR69" s="235"/>
      <c r="BS69" s="844"/>
      <c r="BT69" s="845"/>
      <c r="BU69" s="845"/>
      <c r="BV69" s="845"/>
      <c r="BW69" s="845"/>
      <c r="BX69" s="845"/>
      <c r="BY69" s="845"/>
      <c r="BZ69" s="845"/>
      <c r="CA69" s="845"/>
      <c r="CB69" s="845"/>
      <c r="CC69" s="845"/>
      <c r="CD69" s="845"/>
      <c r="CE69" s="845"/>
      <c r="CF69" s="845"/>
      <c r="CG69" s="850"/>
      <c r="CH69" s="847"/>
      <c r="CI69" s="848"/>
      <c r="CJ69" s="848"/>
      <c r="CK69" s="848"/>
      <c r="CL69" s="849"/>
      <c r="CM69" s="847"/>
      <c r="CN69" s="848"/>
      <c r="CO69" s="848"/>
      <c r="CP69" s="848"/>
      <c r="CQ69" s="849"/>
      <c r="CR69" s="847"/>
      <c r="CS69" s="848"/>
      <c r="CT69" s="848"/>
      <c r="CU69" s="848"/>
      <c r="CV69" s="849"/>
      <c r="CW69" s="847"/>
      <c r="CX69" s="848"/>
      <c r="CY69" s="848"/>
      <c r="CZ69" s="848"/>
      <c r="DA69" s="849"/>
      <c r="DB69" s="847"/>
      <c r="DC69" s="848"/>
      <c r="DD69" s="848"/>
      <c r="DE69" s="848"/>
      <c r="DF69" s="849"/>
      <c r="DG69" s="847"/>
      <c r="DH69" s="848"/>
      <c r="DI69" s="848"/>
      <c r="DJ69" s="848"/>
      <c r="DK69" s="849"/>
      <c r="DL69" s="847"/>
      <c r="DM69" s="848"/>
      <c r="DN69" s="848"/>
      <c r="DO69" s="848"/>
      <c r="DP69" s="849"/>
      <c r="DQ69" s="847"/>
      <c r="DR69" s="848"/>
      <c r="DS69" s="848"/>
      <c r="DT69" s="848"/>
      <c r="DU69" s="849"/>
      <c r="DV69" s="844"/>
      <c r="DW69" s="845"/>
      <c r="DX69" s="845"/>
      <c r="DY69" s="845"/>
      <c r="DZ69" s="846"/>
      <c r="EA69" s="222"/>
    </row>
    <row r="70" spans="1:131" ht="26.25" customHeight="1" x14ac:dyDescent="0.2">
      <c r="A70" s="230">
        <v>3</v>
      </c>
      <c r="B70" s="858" t="s">
        <v>557</v>
      </c>
      <c r="C70" s="859"/>
      <c r="D70" s="859"/>
      <c r="E70" s="859"/>
      <c r="F70" s="859"/>
      <c r="G70" s="859"/>
      <c r="H70" s="859"/>
      <c r="I70" s="859"/>
      <c r="J70" s="859"/>
      <c r="K70" s="859"/>
      <c r="L70" s="859"/>
      <c r="M70" s="859"/>
      <c r="N70" s="859"/>
      <c r="O70" s="859"/>
      <c r="P70" s="860"/>
      <c r="Q70" s="861">
        <v>104</v>
      </c>
      <c r="R70" s="815"/>
      <c r="S70" s="815"/>
      <c r="T70" s="815"/>
      <c r="U70" s="815"/>
      <c r="V70" s="815">
        <v>94</v>
      </c>
      <c r="W70" s="815"/>
      <c r="X70" s="815"/>
      <c r="Y70" s="815"/>
      <c r="Z70" s="815"/>
      <c r="AA70" s="815">
        <v>10</v>
      </c>
      <c r="AB70" s="815"/>
      <c r="AC70" s="815"/>
      <c r="AD70" s="815"/>
      <c r="AE70" s="815"/>
      <c r="AF70" s="815">
        <v>10</v>
      </c>
      <c r="AG70" s="815"/>
      <c r="AH70" s="815"/>
      <c r="AI70" s="815"/>
      <c r="AJ70" s="815"/>
      <c r="AK70" s="815">
        <v>1</v>
      </c>
      <c r="AL70" s="815"/>
      <c r="AM70" s="815"/>
      <c r="AN70" s="815"/>
      <c r="AO70" s="815"/>
      <c r="AP70" s="862" t="s">
        <v>488</v>
      </c>
      <c r="AQ70" s="863"/>
      <c r="AR70" s="863"/>
      <c r="AS70" s="863"/>
      <c r="AT70" s="819"/>
      <c r="AU70" s="862" t="s">
        <v>488</v>
      </c>
      <c r="AV70" s="863"/>
      <c r="AW70" s="863"/>
      <c r="AX70" s="863"/>
      <c r="AY70" s="819"/>
      <c r="AZ70" s="817"/>
      <c r="BA70" s="817"/>
      <c r="BB70" s="817"/>
      <c r="BC70" s="817"/>
      <c r="BD70" s="818"/>
      <c r="BE70" s="233"/>
      <c r="BF70" s="233"/>
      <c r="BG70" s="233"/>
      <c r="BH70" s="233"/>
      <c r="BI70" s="233"/>
      <c r="BJ70" s="233"/>
      <c r="BK70" s="233"/>
      <c r="BL70" s="233"/>
      <c r="BM70" s="233"/>
      <c r="BN70" s="233"/>
      <c r="BO70" s="233"/>
      <c r="BP70" s="233"/>
      <c r="BQ70" s="230">
        <v>64</v>
      </c>
      <c r="BR70" s="235"/>
      <c r="BS70" s="844"/>
      <c r="BT70" s="845"/>
      <c r="BU70" s="845"/>
      <c r="BV70" s="845"/>
      <c r="BW70" s="845"/>
      <c r="BX70" s="845"/>
      <c r="BY70" s="845"/>
      <c r="BZ70" s="845"/>
      <c r="CA70" s="845"/>
      <c r="CB70" s="845"/>
      <c r="CC70" s="845"/>
      <c r="CD70" s="845"/>
      <c r="CE70" s="845"/>
      <c r="CF70" s="845"/>
      <c r="CG70" s="850"/>
      <c r="CH70" s="847"/>
      <c r="CI70" s="848"/>
      <c r="CJ70" s="848"/>
      <c r="CK70" s="848"/>
      <c r="CL70" s="849"/>
      <c r="CM70" s="847"/>
      <c r="CN70" s="848"/>
      <c r="CO70" s="848"/>
      <c r="CP70" s="848"/>
      <c r="CQ70" s="849"/>
      <c r="CR70" s="847"/>
      <c r="CS70" s="848"/>
      <c r="CT70" s="848"/>
      <c r="CU70" s="848"/>
      <c r="CV70" s="849"/>
      <c r="CW70" s="847"/>
      <c r="CX70" s="848"/>
      <c r="CY70" s="848"/>
      <c r="CZ70" s="848"/>
      <c r="DA70" s="849"/>
      <c r="DB70" s="847"/>
      <c r="DC70" s="848"/>
      <c r="DD70" s="848"/>
      <c r="DE70" s="848"/>
      <c r="DF70" s="849"/>
      <c r="DG70" s="847"/>
      <c r="DH70" s="848"/>
      <c r="DI70" s="848"/>
      <c r="DJ70" s="848"/>
      <c r="DK70" s="849"/>
      <c r="DL70" s="847"/>
      <c r="DM70" s="848"/>
      <c r="DN70" s="848"/>
      <c r="DO70" s="848"/>
      <c r="DP70" s="849"/>
      <c r="DQ70" s="847"/>
      <c r="DR70" s="848"/>
      <c r="DS70" s="848"/>
      <c r="DT70" s="848"/>
      <c r="DU70" s="849"/>
      <c r="DV70" s="844"/>
      <c r="DW70" s="845"/>
      <c r="DX70" s="845"/>
      <c r="DY70" s="845"/>
      <c r="DZ70" s="846"/>
      <c r="EA70" s="222"/>
    </row>
    <row r="71" spans="1:131" ht="26.25" customHeight="1" x14ac:dyDescent="0.2">
      <c r="A71" s="230">
        <v>4</v>
      </c>
      <c r="B71" s="858" t="s">
        <v>558</v>
      </c>
      <c r="C71" s="859"/>
      <c r="D71" s="859"/>
      <c r="E71" s="859"/>
      <c r="F71" s="859"/>
      <c r="G71" s="859"/>
      <c r="H71" s="859"/>
      <c r="I71" s="859"/>
      <c r="J71" s="859"/>
      <c r="K71" s="859"/>
      <c r="L71" s="859"/>
      <c r="M71" s="859"/>
      <c r="N71" s="859"/>
      <c r="O71" s="859"/>
      <c r="P71" s="860"/>
      <c r="Q71" s="861">
        <v>100</v>
      </c>
      <c r="R71" s="815"/>
      <c r="S71" s="815"/>
      <c r="T71" s="815"/>
      <c r="U71" s="815"/>
      <c r="V71" s="815">
        <v>62</v>
      </c>
      <c r="W71" s="815"/>
      <c r="X71" s="815"/>
      <c r="Y71" s="815"/>
      <c r="Z71" s="815"/>
      <c r="AA71" s="815">
        <v>37</v>
      </c>
      <c r="AB71" s="815"/>
      <c r="AC71" s="815"/>
      <c r="AD71" s="815"/>
      <c r="AE71" s="815"/>
      <c r="AF71" s="815">
        <v>37</v>
      </c>
      <c r="AG71" s="815"/>
      <c r="AH71" s="815"/>
      <c r="AI71" s="815"/>
      <c r="AJ71" s="815"/>
      <c r="AK71" s="815" t="s">
        <v>554</v>
      </c>
      <c r="AL71" s="815"/>
      <c r="AM71" s="815"/>
      <c r="AN71" s="815"/>
      <c r="AO71" s="815"/>
      <c r="AP71" s="862" t="s">
        <v>488</v>
      </c>
      <c r="AQ71" s="863"/>
      <c r="AR71" s="863"/>
      <c r="AS71" s="863"/>
      <c r="AT71" s="819"/>
      <c r="AU71" s="862" t="s">
        <v>488</v>
      </c>
      <c r="AV71" s="863"/>
      <c r="AW71" s="863"/>
      <c r="AX71" s="863"/>
      <c r="AY71" s="819"/>
      <c r="AZ71" s="817"/>
      <c r="BA71" s="817"/>
      <c r="BB71" s="817"/>
      <c r="BC71" s="817"/>
      <c r="BD71" s="818"/>
      <c r="BE71" s="233"/>
      <c r="BF71" s="233"/>
      <c r="BG71" s="233"/>
      <c r="BH71" s="233"/>
      <c r="BI71" s="233"/>
      <c r="BJ71" s="233"/>
      <c r="BK71" s="233"/>
      <c r="BL71" s="233"/>
      <c r="BM71" s="233"/>
      <c r="BN71" s="233"/>
      <c r="BO71" s="233"/>
      <c r="BP71" s="233"/>
      <c r="BQ71" s="230">
        <v>65</v>
      </c>
      <c r="BR71" s="235"/>
      <c r="BS71" s="844"/>
      <c r="BT71" s="845"/>
      <c r="BU71" s="845"/>
      <c r="BV71" s="845"/>
      <c r="BW71" s="845"/>
      <c r="BX71" s="845"/>
      <c r="BY71" s="845"/>
      <c r="BZ71" s="845"/>
      <c r="CA71" s="845"/>
      <c r="CB71" s="845"/>
      <c r="CC71" s="845"/>
      <c r="CD71" s="845"/>
      <c r="CE71" s="845"/>
      <c r="CF71" s="845"/>
      <c r="CG71" s="850"/>
      <c r="CH71" s="847"/>
      <c r="CI71" s="848"/>
      <c r="CJ71" s="848"/>
      <c r="CK71" s="848"/>
      <c r="CL71" s="849"/>
      <c r="CM71" s="847"/>
      <c r="CN71" s="848"/>
      <c r="CO71" s="848"/>
      <c r="CP71" s="848"/>
      <c r="CQ71" s="849"/>
      <c r="CR71" s="847"/>
      <c r="CS71" s="848"/>
      <c r="CT71" s="848"/>
      <c r="CU71" s="848"/>
      <c r="CV71" s="849"/>
      <c r="CW71" s="847"/>
      <c r="CX71" s="848"/>
      <c r="CY71" s="848"/>
      <c r="CZ71" s="848"/>
      <c r="DA71" s="849"/>
      <c r="DB71" s="847"/>
      <c r="DC71" s="848"/>
      <c r="DD71" s="848"/>
      <c r="DE71" s="848"/>
      <c r="DF71" s="849"/>
      <c r="DG71" s="847"/>
      <c r="DH71" s="848"/>
      <c r="DI71" s="848"/>
      <c r="DJ71" s="848"/>
      <c r="DK71" s="849"/>
      <c r="DL71" s="847"/>
      <c r="DM71" s="848"/>
      <c r="DN71" s="848"/>
      <c r="DO71" s="848"/>
      <c r="DP71" s="849"/>
      <c r="DQ71" s="847"/>
      <c r="DR71" s="848"/>
      <c r="DS71" s="848"/>
      <c r="DT71" s="848"/>
      <c r="DU71" s="849"/>
      <c r="DV71" s="844"/>
      <c r="DW71" s="845"/>
      <c r="DX71" s="845"/>
      <c r="DY71" s="845"/>
      <c r="DZ71" s="846"/>
      <c r="EA71" s="222"/>
    </row>
    <row r="72" spans="1:131" ht="26.25" customHeight="1" x14ac:dyDescent="0.2">
      <c r="A72" s="230">
        <v>5</v>
      </c>
      <c r="B72" s="858" t="s">
        <v>559</v>
      </c>
      <c r="C72" s="859"/>
      <c r="D72" s="859"/>
      <c r="E72" s="859"/>
      <c r="F72" s="859"/>
      <c r="G72" s="859"/>
      <c r="H72" s="859"/>
      <c r="I72" s="859"/>
      <c r="J72" s="859"/>
      <c r="K72" s="859"/>
      <c r="L72" s="859"/>
      <c r="M72" s="859"/>
      <c r="N72" s="859"/>
      <c r="O72" s="859"/>
      <c r="P72" s="860"/>
      <c r="Q72" s="861">
        <v>5322</v>
      </c>
      <c r="R72" s="815"/>
      <c r="S72" s="815"/>
      <c r="T72" s="815"/>
      <c r="U72" s="815"/>
      <c r="V72" s="815">
        <v>4862</v>
      </c>
      <c r="W72" s="815"/>
      <c r="X72" s="815"/>
      <c r="Y72" s="815"/>
      <c r="Z72" s="815"/>
      <c r="AA72" s="815">
        <v>460</v>
      </c>
      <c r="AB72" s="815"/>
      <c r="AC72" s="815"/>
      <c r="AD72" s="815"/>
      <c r="AE72" s="815"/>
      <c r="AF72" s="815">
        <v>460</v>
      </c>
      <c r="AG72" s="815"/>
      <c r="AH72" s="815"/>
      <c r="AI72" s="815"/>
      <c r="AJ72" s="815"/>
      <c r="AK72" s="815" t="s">
        <v>554</v>
      </c>
      <c r="AL72" s="815"/>
      <c r="AM72" s="815"/>
      <c r="AN72" s="815"/>
      <c r="AO72" s="815"/>
      <c r="AP72" s="862">
        <v>453</v>
      </c>
      <c r="AQ72" s="863"/>
      <c r="AR72" s="863"/>
      <c r="AS72" s="863"/>
      <c r="AT72" s="819"/>
      <c r="AU72" s="862">
        <v>103</v>
      </c>
      <c r="AV72" s="863"/>
      <c r="AW72" s="863"/>
      <c r="AX72" s="863"/>
      <c r="AY72" s="819"/>
      <c r="AZ72" s="817"/>
      <c r="BA72" s="817"/>
      <c r="BB72" s="817"/>
      <c r="BC72" s="817"/>
      <c r="BD72" s="818"/>
      <c r="BE72" s="233"/>
      <c r="BF72" s="233"/>
      <c r="BG72" s="233"/>
      <c r="BH72" s="233"/>
      <c r="BI72" s="233"/>
      <c r="BJ72" s="233"/>
      <c r="BK72" s="233"/>
      <c r="BL72" s="233"/>
      <c r="BM72" s="233"/>
      <c r="BN72" s="233"/>
      <c r="BO72" s="233"/>
      <c r="BP72" s="233"/>
      <c r="BQ72" s="230">
        <v>66</v>
      </c>
      <c r="BR72" s="235"/>
      <c r="BS72" s="844"/>
      <c r="BT72" s="845"/>
      <c r="BU72" s="845"/>
      <c r="BV72" s="845"/>
      <c r="BW72" s="845"/>
      <c r="BX72" s="845"/>
      <c r="BY72" s="845"/>
      <c r="BZ72" s="845"/>
      <c r="CA72" s="845"/>
      <c r="CB72" s="845"/>
      <c r="CC72" s="845"/>
      <c r="CD72" s="845"/>
      <c r="CE72" s="845"/>
      <c r="CF72" s="845"/>
      <c r="CG72" s="850"/>
      <c r="CH72" s="847"/>
      <c r="CI72" s="848"/>
      <c r="CJ72" s="848"/>
      <c r="CK72" s="848"/>
      <c r="CL72" s="849"/>
      <c r="CM72" s="847"/>
      <c r="CN72" s="848"/>
      <c r="CO72" s="848"/>
      <c r="CP72" s="848"/>
      <c r="CQ72" s="849"/>
      <c r="CR72" s="847"/>
      <c r="CS72" s="848"/>
      <c r="CT72" s="848"/>
      <c r="CU72" s="848"/>
      <c r="CV72" s="849"/>
      <c r="CW72" s="847"/>
      <c r="CX72" s="848"/>
      <c r="CY72" s="848"/>
      <c r="CZ72" s="848"/>
      <c r="DA72" s="849"/>
      <c r="DB72" s="847"/>
      <c r="DC72" s="848"/>
      <c r="DD72" s="848"/>
      <c r="DE72" s="848"/>
      <c r="DF72" s="849"/>
      <c r="DG72" s="847"/>
      <c r="DH72" s="848"/>
      <c r="DI72" s="848"/>
      <c r="DJ72" s="848"/>
      <c r="DK72" s="849"/>
      <c r="DL72" s="847"/>
      <c r="DM72" s="848"/>
      <c r="DN72" s="848"/>
      <c r="DO72" s="848"/>
      <c r="DP72" s="849"/>
      <c r="DQ72" s="847"/>
      <c r="DR72" s="848"/>
      <c r="DS72" s="848"/>
      <c r="DT72" s="848"/>
      <c r="DU72" s="849"/>
      <c r="DV72" s="844"/>
      <c r="DW72" s="845"/>
      <c r="DX72" s="845"/>
      <c r="DY72" s="845"/>
      <c r="DZ72" s="846"/>
      <c r="EA72" s="222"/>
    </row>
    <row r="73" spans="1:131" ht="26.25" customHeight="1" x14ac:dyDescent="0.2">
      <c r="A73" s="230">
        <v>6</v>
      </c>
      <c r="B73" s="858" t="s">
        <v>560</v>
      </c>
      <c r="C73" s="859"/>
      <c r="D73" s="859"/>
      <c r="E73" s="859"/>
      <c r="F73" s="859"/>
      <c r="G73" s="859"/>
      <c r="H73" s="859"/>
      <c r="I73" s="859"/>
      <c r="J73" s="859"/>
      <c r="K73" s="859"/>
      <c r="L73" s="859"/>
      <c r="M73" s="859"/>
      <c r="N73" s="859"/>
      <c r="O73" s="859"/>
      <c r="P73" s="860"/>
      <c r="Q73" s="861">
        <v>737</v>
      </c>
      <c r="R73" s="815"/>
      <c r="S73" s="815"/>
      <c r="T73" s="815"/>
      <c r="U73" s="815"/>
      <c r="V73" s="815">
        <v>681</v>
      </c>
      <c r="W73" s="815"/>
      <c r="X73" s="815"/>
      <c r="Y73" s="815"/>
      <c r="Z73" s="815"/>
      <c r="AA73" s="815">
        <v>56</v>
      </c>
      <c r="AB73" s="815"/>
      <c r="AC73" s="815"/>
      <c r="AD73" s="815"/>
      <c r="AE73" s="815"/>
      <c r="AF73" s="815">
        <v>56</v>
      </c>
      <c r="AG73" s="815"/>
      <c r="AH73" s="815"/>
      <c r="AI73" s="815"/>
      <c r="AJ73" s="815"/>
      <c r="AK73" s="815">
        <v>19</v>
      </c>
      <c r="AL73" s="815"/>
      <c r="AM73" s="815"/>
      <c r="AN73" s="815"/>
      <c r="AO73" s="815"/>
      <c r="AP73" s="862">
        <v>551</v>
      </c>
      <c r="AQ73" s="863"/>
      <c r="AR73" s="863"/>
      <c r="AS73" s="863"/>
      <c r="AT73" s="819"/>
      <c r="AU73" s="862">
        <v>77</v>
      </c>
      <c r="AV73" s="863"/>
      <c r="AW73" s="863"/>
      <c r="AX73" s="863"/>
      <c r="AY73" s="819"/>
      <c r="AZ73" s="817"/>
      <c r="BA73" s="817"/>
      <c r="BB73" s="817"/>
      <c r="BC73" s="817"/>
      <c r="BD73" s="818"/>
      <c r="BE73" s="233"/>
      <c r="BF73" s="233"/>
      <c r="BG73" s="233"/>
      <c r="BH73" s="233"/>
      <c r="BI73" s="233"/>
      <c r="BJ73" s="233"/>
      <c r="BK73" s="233"/>
      <c r="BL73" s="233"/>
      <c r="BM73" s="233"/>
      <c r="BN73" s="233"/>
      <c r="BO73" s="233"/>
      <c r="BP73" s="233"/>
      <c r="BQ73" s="230">
        <v>67</v>
      </c>
      <c r="BR73" s="235"/>
      <c r="BS73" s="844"/>
      <c r="BT73" s="845"/>
      <c r="BU73" s="845"/>
      <c r="BV73" s="845"/>
      <c r="BW73" s="845"/>
      <c r="BX73" s="845"/>
      <c r="BY73" s="845"/>
      <c r="BZ73" s="845"/>
      <c r="CA73" s="845"/>
      <c r="CB73" s="845"/>
      <c r="CC73" s="845"/>
      <c r="CD73" s="845"/>
      <c r="CE73" s="845"/>
      <c r="CF73" s="845"/>
      <c r="CG73" s="850"/>
      <c r="CH73" s="847"/>
      <c r="CI73" s="848"/>
      <c r="CJ73" s="848"/>
      <c r="CK73" s="848"/>
      <c r="CL73" s="849"/>
      <c r="CM73" s="847"/>
      <c r="CN73" s="848"/>
      <c r="CO73" s="848"/>
      <c r="CP73" s="848"/>
      <c r="CQ73" s="849"/>
      <c r="CR73" s="847"/>
      <c r="CS73" s="848"/>
      <c r="CT73" s="848"/>
      <c r="CU73" s="848"/>
      <c r="CV73" s="849"/>
      <c r="CW73" s="847"/>
      <c r="CX73" s="848"/>
      <c r="CY73" s="848"/>
      <c r="CZ73" s="848"/>
      <c r="DA73" s="849"/>
      <c r="DB73" s="847"/>
      <c r="DC73" s="848"/>
      <c r="DD73" s="848"/>
      <c r="DE73" s="848"/>
      <c r="DF73" s="849"/>
      <c r="DG73" s="847"/>
      <c r="DH73" s="848"/>
      <c r="DI73" s="848"/>
      <c r="DJ73" s="848"/>
      <c r="DK73" s="849"/>
      <c r="DL73" s="847"/>
      <c r="DM73" s="848"/>
      <c r="DN73" s="848"/>
      <c r="DO73" s="848"/>
      <c r="DP73" s="849"/>
      <c r="DQ73" s="847"/>
      <c r="DR73" s="848"/>
      <c r="DS73" s="848"/>
      <c r="DT73" s="848"/>
      <c r="DU73" s="849"/>
      <c r="DV73" s="844"/>
      <c r="DW73" s="845"/>
      <c r="DX73" s="845"/>
      <c r="DY73" s="845"/>
      <c r="DZ73" s="846"/>
      <c r="EA73" s="222"/>
    </row>
    <row r="74" spans="1:131" ht="26.25" customHeight="1" x14ac:dyDescent="0.2">
      <c r="A74" s="230">
        <v>7</v>
      </c>
      <c r="B74" s="858" t="s">
        <v>561</v>
      </c>
      <c r="C74" s="859"/>
      <c r="D74" s="859"/>
      <c r="E74" s="859"/>
      <c r="F74" s="859"/>
      <c r="G74" s="859"/>
      <c r="H74" s="859"/>
      <c r="I74" s="859"/>
      <c r="J74" s="859"/>
      <c r="K74" s="859"/>
      <c r="L74" s="859"/>
      <c r="M74" s="859"/>
      <c r="N74" s="859"/>
      <c r="O74" s="859"/>
      <c r="P74" s="860"/>
      <c r="Q74" s="861">
        <v>309</v>
      </c>
      <c r="R74" s="815"/>
      <c r="S74" s="815"/>
      <c r="T74" s="815"/>
      <c r="U74" s="815"/>
      <c r="V74" s="815">
        <v>294</v>
      </c>
      <c r="W74" s="815"/>
      <c r="X74" s="815"/>
      <c r="Y74" s="815"/>
      <c r="Z74" s="815"/>
      <c r="AA74" s="815">
        <v>15</v>
      </c>
      <c r="AB74" s="815"/>
      <c r="AC74" s="815"/>
      <c r="AD74" s="815"/>
      <c r="AE74" s="815"/>
      <c r="AF74" s="815">
        <v>15</v>
      </c>
      <c r="AG74" s="815"/>
      <c r="AH74" s="815"/>
      <c r="AI74" s="815"/>
      <c r="AJ74" s="815"/>
      <c r="AK74" s="815">
        <v>181</v>
      </c>
      <c r="AL74" s="815"/>
      <c r="AM74" s="815"/>
      <c r="AN74" s="815"/>
      <c r="AO74" s="815"/>
      <c r="AP74" s="862" t="s">
        <v>554</v>
      </c>
      <c r="AQ74" s="863"/>
      <c r="AR74" s="863"/>
      <c r="AS74" s="863"/>
      <c r="AT74" s="819"/>
      <c r="AU74" s="862" t="s">
        <v>554</v>
      </c>
      <c r="AV74" s="863"/>
      <c r="AW74" s="863"/>
      <c r="AX74" s="863"/>
      <c r="AY74" s="819"/>
      <c r="AZ74" s="817"/>
      <c r="BA74" s="817"/>
      <c r="BB74" s="817"/>
      <c r="BC74" s="817"/>
      <c r="BD74" s="818"/>
      <c r="BE74" s="233"/>
      <c r="BF74" s="233"/>
      <c r="BG74" s="233"/>
      <c r="BH74" s="233"/>
      <c r="BI74" s="233"/>
      <c r="BJ74" s="233"/>
      <c r="BK74" s="233"/>
      <c r="BL74" s="233"/>
      <c r="BM74" s="233"/>
      <c r="BN74" s="233"/>
      <c r="BO74" s="233"/>
      <c r="BP74" s="233"/>
      <c r="BQ74" s="230">
        <v>68</v>
      </c>
      <c r="BR74" s="235"/>
      <c r="BS74" s="844"/>
      <c r="BT74" s="845"/>
      <c r="BU74" s="845"/>
      <c r="BV74" s="845"/>
      <c r="BW74" s="845"/>
      <c r="BX74" s="845"/>
      <c r="BY74" s="845"/>
      <c r="BZ74" s="845"/>
      <c r="CA74" s="845"/>
      <c r="CB74" s="845"/>
      <c r="CC74" s="845"/>
      <c r="CD74" s="845"/>
      <c r="CE74" s="845"/>
      <c r="CF74" s="845"/>
      <c r="CG74" s="850"/>
      <c r="CH74" s="847"/>
      <c r="CI74" s="848"/>
      <c r="CJ74" s="848"/>
      <c r="CK74" s="848"/>
      <c r="CL74" s="849"/>
      <c r="CM74" s="847"/>
      <c r="CN74" s="848"/>
      <c r="CO74" s="848"/>
      <c r="CP74" s="848"/>
      <c r="CQ74" s="849"/>
      <c r="CR74" s="847"/>
      <c r="CS74" s="848"/>
      <c r="CT74" s="848"/>
      <c r="CU74" s="848"/>
      <c r="CV74" s="849"/>
      <c r="CW74" s="847"/>
      <c r="CX74" s="848"/>
      <c r="CY74" s="848"/>
      <c r="CZ74" s="848"/>
      <c r="DA74" s="849"/>
      <c r="DB74" s="847"/>
      <c r="DC74" s="848"/>
      <c r="DD74" s="848"/>
      <c r="DE74" s="848"/>
      <c r="DF74" s="849"/>
      <c r="DG74" s="847"/>
      <c r="DH74" s="848"/>
      <c r="DI74" s="848"/>
      <c r="DJ74" s="848"/>
      <c r="DK74" s="849"/>
      <c r="DL74" s="847"/>
      <c r="DM74" s="848"/>
      <c r="DN74" s="848"/>
      <c r="DO74" s="848"/>
      <c r="DP74" s="849"/>
      <c r="DQ74" s="847"/>
      <c r="DR74" s="848"/>
      <c r="DS74" s="848"/>
      <c r="DT74" s="848"/>
      <c r="DU74" s="849"/>
      <c r="DV74" s="844"/>
      <c r="DW74" s="845"/>
      <c r="DX74" s="845"/>
      <c r="DY74" s="845"/>
      <c r="DZ74" s="846"/>
      <c r="EA74" s="222"/>
    </row>
    <row r="75" spans="1:131" ht="26.25" customHeight="1" x14ac:dyDescent="0.2">
      <c r="A75" s="230">
        <v>8</v>
      </c>
      <c r="B75" s="858" t="s">
        <v>562</v>
      </c>
      <c r="C75" s="859"/>
      <c r="D75" s="859"/>
      <c r="E75" s="859"/>
      <c r="F75" s="859"/>
      <c r="G75" s="859"/>
      <c r="H75" s="859"/>
      <c r="I75" s="859"/>
      <c r="J75" s="859"/>
      <c r="K75" s="859"/>
      <c r="L75" s="859"/>
      <c r="M75" s="859"/>
      <c r="N75" s="859"/>
      <c r="O75" s="859"/>
      <c r="P75" s="860"/>
      <c r="Q75" s="864">
        <v>2922</v>
      </c>
      <c r="R75" s="863"/>
      <c r="S75" s="863"/>
      <c r="T75" s="863"/>
      <c r="U75" s="819"/>
      <c r="V75" s="862">
        <v>2446</v>
      </c>
      <c r="W75" s="863"/>
      <c r="X75" s="863"/>
      <c r="Y75" s="863"/>
      <c r="Z75" s="819"/>
      <c r="AA75" s="862">
        <v>476</v>
      </c>
      <c r="AB75" s="863"/>
      <c r="AC75" s="863"/>
      <c r="AD75" s="863"/>
      <c r="AE75" s="819"/>
      <c r="AF75" s="862">
        <v>476</v>
      </c>
      <c r="AG75" s="863"/>
      <c r="AH75" s="863"/>
      <c r="AI75" s="863"/>
      <c r="AJ75" s="819"/>
      <c r="AK75" s="862">
        <v>58</v>
      </c>
      <c r="AL75" s="863"/>
      <c r="AM75" s="863"/>
      <c r="AN75" s="863"/>
      <c r="AO75" s="819"/>
      <c r="AP75" s="862" t="s">
        <v>488</v>
      </c>
      <c r="AQ75" s="863"/>
      <c r="AR75" s="863"/>
      <c r="AS75" s="863"/>
      <c r="AT75" s="819"/>
      <c r="AU75" s="862" t="s">
        <v>488</v>
      </c>
      <c r="AV75" s="863"/>
      <c r="AW75" s="863"/>
      <c r="AX75" s="863"/>
      <c r="AY75" s="819"/>
      <c r="AZ75" s="817"/>
      <c r="BA75" s="817"/>
      <c r="BB75" s="817"/>
      <c r="BC75" s="817"/>
      <c r="BD75" s="818"/>
      <c r="BE75" s="233"/>
      <c r="BF75" s="233"/>
      <c r="BG75" s="233"/>
      <c r="BH75" s="233"/>
      <c r="BI75" s="233"/>
      <c r="BJ75" s="233"/>
      <c r="BK75" s="233"/>
      <c r="BL75" s="233"/>
      <c r="BM75" s="233"/>
      <c r="BN75" s="233"/>
      <c r="BO75" s="233"/>
      <c r="BP75" s="233"/>
      <c r="BQ75" s="230">
        <v>69</v>
      </c>
      <c r="BR75" s="235"/>
      <c r="BS75" s="844"/>
      <c r="BT75" s="845"/>
      <c r="BU75" s="845"/>
      <c r="BV75" s="845"/>
      <c r="BW75" s="845"/>
      <c r="BX75" s="845"/>
      <c r="BY75" s="845"/>
      <c r="BZ75" s="845"/>
      <c r="CA75" s="845"/>
      <c r="CB75" s="845"/>
      <c r="CC75" s="845"/>
      <c r="CD75" s="845"/>
      <c r="CE75" s="845"/>
      <c r="CF75" s="845"/>
      <c r="CG75" s="850"/>
      <c r="CH75" s="847"/>
      <c r="CI75" s="848"/>
      <c r="CJ75" s="848"/>
      <c r="CK75" s="848"/>
      <c r="CL75" s="849"/>
      <c r="CM75" s="847"/>
      <c r="CN75" s="848"/>
      <c r="CO75" s="848"/>
      <c r="CP75" s="848"/>
      <c r="CQ75" s="849"/>
      <c r="CR75" s="847"/>
      <c r="CS75" s="848"/>
      <c r="CT75" s="848"/>
      <c r="CU75" s="848"/>
      <c r="CV75" s="849"/>
      <c r="CW75" s="847"/>
      <c r="CX75" s="848"/>
      <c r="CY75" s="848"/>
      <c r="CZ75" s="848"/>
      <c r="DA75" s="849"/>
      <c r="DB75" s="847"/>
      <c r="DC75" s="848"/>
      <c r="DD75" s="848"/>
      <c r="DE75" s="848"/>
      <c r="DF75" s="849"/>
      <c r="DG75" s="847"/>
      <c r="DH75" s="848"/>
      <c r="DI75" s="848"/>
      <c r="DJ75" s="848"/>
      <c r="DK75" s="849"/>
      <c r="DL75" s="847"/>
      <c r="DM75" s="848"/>
      <c r="DN75" s="848"/>
      <c r="DO75" s="848"/>
      <c r="DP75" s="849"/>
      <c r="DQ75" s="847"/>
      <c r="DR75" s="848"/>
      <c r="DS75" s="848"/>
      <c r="DT75" s="848"/>
      <c r="DU75" s="849"/>
      <c r="DV75" s="844"/>
      <c r="DW75" s="845"/>
      <c r="DX75" s="845"/>
      <c r="DY75" s="845"/>
      <c r="DZ75" s="846"/>
      <c r="EA75" s="222"/>
    </row>
    <row r="76" spans="1:131" ht="26.25" customHeight="1" x14ac:dyDescent="0.2">
      <c r="A76" s="230">
        <v>9</v>
      </c>
      <c r="B76" s="858" t="s">
        <v>563</v>
      </c>
      <c r="C76" s="859"/>
      <c r="D76" s="859"/>
      <c r="E76" s="859"/>
      <c r="F76" s="859"/>
      <c r="G76" s="859"/>
      <c r="H76" s="859"/>
      <c r="I76" s="859"/>
      <c r="J76" s="859"/>
      <c r="K76" s="859"/>
      <c r="L76" s="859"/>
      <c r="M76" s="859"/>
      <c r="N76" s="859"/>
      <c r="O76" s="859"/>
      <c r="P76" s="860"/>
      <c r="Q76" s="864">
        <v>758421</v>
      </c>
      <c r="R76" s="863"/>
      <c r="S76" s="863"/>
      <c r="T76" s="863"/>
      <c r="U76" s="819"/>
      <c r="V76" s="862">
        <v>750353</v>
      </c>
      <c r="W76" s="863"/>
      <c r="X76" s="863"/>
      <c r="Y76" s="863"/>
      <c r="Z76" s="819"/>
      <c r="AA76" s="862">
        <v>8067</v>
      </c>
      <c r="AB76" s="863"/>
      <c r="AC76" s="863"/>
      <c r="AD76" s="863"/>
      <c r="AE76" s="819"/>
      <c r="AF76" s="862">
        <v>8067</v>
      </c>
      <c r="AG76" s="863"/>
      <c r="AH76" s="863"/>
      <c r="AI76" s="863"/>
      <c r="AJ76" s="819"/>
      <c r="AK76" s="862">
        <v>4245</v>
      </c>
      <c r="AL76" s="863"/>
      <c r="AM76" s="863"/>
      <c r="AN76" s="863"/>
      <c r="AO76" s="819"/>
      <c r="AP76" s="862" t="s">
        <v>488</v>
      </c>
      <c r="AQ76" s="863"/>
      <c r="AR76" s="863"/>
      <c r="AS76" s="863"/>
      <c r="AT76" s="819"/>
      <c r="AU76" s="862" t="s">
        <v>488</v>
      </c>
      <c r="AV76" s="863"/>
      <c r="AW76" s="863"/>
      <c r="AX76" s="863"/>
      <c r="AY76" s="819"/>
      <c r="AZ76" s="817"/>
      <c r="BA76" s="817"/>
      <c r="BB76" s="817"/>
      <c r="BC76" s="817"/>
      <c r="BD76" s="818"/>
      <c r="BE76" s="233"/>
      <c r="BF76" s="233"/>
      <c r="BG76" s="233"/>
      <c r="BH76" s="233"/>
      <c r="BI76" s="233"/>
      <c r="BJ76" s="233"/>
      <c r="BK76" s="233"/>
      <c r="BL76" s="233"/>
      <c r="BM76" s="233"/>
      <c r="BN76" s="233"/>
      <c r="BO76" s="233"/>
      <c r="BP76" s="233"/>
      <c r="BQ76" s="230">
        <v>70</v>
      </c>
      <c r="BR76" s="235"/>
      <c r="BS76" s="844"/>
      <c r="BT76" s="845"/>
      <c r="BU76" s="845"/>
      <c r="BV76" s="845"/>
      <c r="BW76" s="845"/>
      <c r="BX76" s="845"/>
      <c r="BY76" s="845"/>
      <c r="BZ76" s="845"/>
      <c r="CA76" s="845"/>
      <c r="CB76" s="845"/>
      <c r="CC76" s="845"/>
      <c r="CD76" s="845"/>
      <c r="CE76" s="845"/>
      <c r="CF76" s="845"/>
      <c r="CG76" s="850"/>
      <c r="CH76" s="847"/>
      <c r="CI76" s="848"/>
      <c r="CJ76" s="848"/>
      <c r="CK76" s="848"/>
      <c r="CL76" s="849"/>
      <c r="CM76" s="847"/>
      <c r="CN76" s="848"/>
      <c r="CO76" s="848"/>
      <c r="CP76" s="848"/>
      <c r="CQ76" s="849"/>
      <c r="CR76" s="847"/>
      <c r="CS76" s="848"/>
      <c r="CT76" s="848"/>
      <c r="CU76" s="848"/>
      <c r="CV76" s="849"/>
      <c r="CW76" s="847"/>
      <c r="CX76" s="848"/>
      <c r="CY76" s="848"/>
      <c r="CZ76" s="848"/>
      <c r="DA76" s="849"/>
      <c r="DB76" s="847"/>
      <c r="DC76" s="848"/>
      <c r="DD76" s="848"/>
      <c r="DE76" s="848"/>
      <c r="DF76" s="849"/>
      <c r="DG76" s="847"/>
      <c r="DH76" s="848"/>
      <c r="DI76" s="848"/>
      <c r="DJ76" s="848"/>
      <c r="DK76" s="849"/>
      <c r="DL76" s="847"/>
      <c r="DM76" s="848"/>
      <c r="DN76" s="848"/>
      <c r="DO76" s="848"/>
      <c r="DP76" s="849"/>
      <c r="DQ76" s="847"/>
      <c r="DR76" s="848"/>
      <c r="DS76" s="848"/>
      <c r="DT76" s="848"/>
      <c r="DU76" s="849"/>
      <c r="DV76" s="844"/>
      <c r="DW76" s="845"/>
      <c r="DX76" s="845"/>
      <c r="DY76" s="845"/>
      <c r="DZ76" s="846"/>
      <c r="EA76" s="222"/>
    </row>
    <row r="77" spans="1:131" ht="26.25" customHeight="1" x14ac:dyDescent="0.2">
      <c r="A77" s="230">
        <v>10</v>
      </c>
      <c r="B77" s="858"/>
      <c r="C77" s="859"/>
      <c r="D77" s="859"/>
      <c r="E77" s="859"/>
      <c r="F77" s="859"/>
      <c r="G77" s="859"/>
      <c r="H77" s="859"/>
      <c r="I77" s="859"/>
      <c r="J77" s="859"/>
      <c r="K77" s="859"/>
      <c r="L77" s="859"/>
      <c r="M77" s="859"/>
      <c r="N77" s="859"/>
      <c r="O77" s="859"/>
      <c r="P77" s="860"/>
      <c r="Q77" s="864"/>
      <c r="R77" s="863"/>
      <c r="S77" s="863"/>
      <c r="T77" s="863"/>
      <c r="U77" s="819"/>
      <c r="V77" s="862"/>
      <c r="W77" s="863"/>
      <c r="X77" s="863"/>
      <c r="Y77" s="863"/>
      <c r="Z77" s="819"/>
      <c r="AA77" s="862"/>
      <c r="AB77" s="863"/>
      <c r="AC77" s="863"/>
      <c r="AD77" s="863"/>
      <c r="AE77" s="819"/>
      <c r="AF77" s="862"/>
      <c r="AG77" s="863"/>
      <c r="AH77" s="863"/>
      <c r="AI77" s="863"/>
      <c r="AJ77" s="819"/>
      <c r="AK77" s="862"/>
      <c r="AL77" s="863"/>
      <c r="AM77" s="863"/>
      <c r="AN77" s="863"/>
      <c r="AO77" s="819"/>
      <c r="AP77" s="862"/>
      <c r="AQ77" s="863"/>
      <c r="AR77" s="863"/>
      <c r="AS77" s="863"/>
      <c r="AT77" s="819"/>
      <c r="AU77" s="862"/>
      <c r="AV77" s="863"/>
      <c r="AW77" s="863"/>
      <c r="AX77" s="863"/>
      <c r="AY77" s="819"/>
      <c r="AZ77" s="817"/>
      <c r="BA77" s="817"/>
      <c r="BB77" s="817"/>
      <c r="BC77" s="817"/>
      <c r="BD77" s="818"/>
      <c r="BE77" s="233"/>
      <c r="BF77" s="233"/>
      <c r="BG77" s="233"/>
      <c r="BH77" s="233"/>
      <c r="BI77" s="233"/>
      <c r="BJ77" s="233"/>
      <c r="BK77" s="233"/>
      <c r="BL77" s="233"/>
      <c r="BM77" s="233"/>
      <c r="BN77" s="233"/>
      <c r="BO77" s="233"/>
      <c r="BP77" s="233"/>
      <c r="BQ77" s="230">
        <v>71</v>
      </c>
      <c r="BR77" s="235"/>
      <c r="BS77" s="844"/>
      <c r="BT77" s="845"/>
      <c r="BU77" s="845"/>
      <c r="BV77" s="845"/>
      <c r="BW77" s="845"/>
      <c r="BX77" s="845"/>
      <c r="BY77" s="845"/>
      <c r="BZ77" s="845"/>
      <c r="CA77" s="845"/>
      <c r="CB77" s="845"/>
      <c r="CC77" s="845"/>
      <c r="CD77" s="845"/>
      <c r="CE77" s="845"/>
      <c r="CF77" s="845"/>
      <c r="CG77" s="850"/>
      <c r="CH77" s="847"/>
      <c r="CI77" s="848"/>
      <c r="CJ77" s="848"/>
      <c r="CK77" s="848"/>
      <c r="CL77" s="849"/>
      <c r="CM77" s="847"/>
      <c r="CN77" s="848"/>
      <c r="CO77" s="848"/>
      <c r="CP77" s="848"/>
      <c r="CQ77" s="849"/>
      <c r="CR77" s="847"/>
      <c r="CS77" s="848"/>
      <c r="CT77" s="848"/>
      <c r="CU77" s="848"/>
      <c r="CV77" s="849"/>
      <c r="CW77" s="847"/>
      <c r="CX77" s="848"/>
      <c r="CY77" s="848"/>
      <c r="CZ77" s="848"/>
      <c r="DA77" s="849"/>
      <c r="DB77" s="847"/>
      <c r="DC77" s="848"/>
      <c r="DD77" s="848"/>
      <c r="DE77" s="848"/>
      <c r="DF77" s="849"/>
      <c r="DG77" s="847"/>
      <c r="DH77" s="848"/>
      <c r="DI77" s="848"/>
      <c r="DJ77" s="848"/>
      <c r="DK77" s="849"/>
      <c r="DL77" s="847"/>
      <c r="DM77" s="848"/>
      <c r="DN77" s="848"/>
      <c r="DO77" s="848"/>
      <c r="DP77" s="849"/>
      <c r="DQ77" s="847"/>
      <c r="DR77" s="848"/>
      <c r="DS77" s="848"/>
      <c r="DT77" s="848"/>
      <c r="DU77" s="849"/>
      <c r="DV77" s="844"/>
      <c r="DW77" s="845"/>
      <c r="DX77" s="845"/>
      <c r="DY77" s="845"/>
      <c r="DZ77" s="846"/>
      <c r="EA77" s="222"/>
    </row>
    <row r="78" spans="1:131" ht="26.25" customHeight="1" x14ac:dyDescent="0.2">
      <c r="A78" s="230">
        <v>11</v>
      </c>
      <c r="B78" s="858"/>
      <c r="C78" s="859"/>
      <c r="D78" s="859"/>
      <c r="E78" s="859"/>
      <c r="F78" s="859"/>
      <c r="G78" s="859"/>
      <c r="H78" s="859"/>
      <c r="I78" s="859"/>
      <c r="J78" s="859"/>
      <c r="K78" s="859"/>
      <c r="L78" s="859"/>
      <c r="M78" s="859"/>
      <c r="N78" s="859"/>
      <c r="O78" s="859"/>
      <c r="P78" s="860"/>
      <c r="Q78" s="861"/>
      <c r="R78" s="815"/>
      <c r="S78" s="815"/>
      <c r="T78" s="815"/>
      <c r="U78" s="815"/>
      <c r="V78" s="815"/>
      <c r="W78" s="815"/>
      <c r="X78" s="815"/>
      <c r="Y78" s="815"/>
      <c r="Z78" s="815"/>
      <c r="AA78" s="815"/>
      <c r="AB78" s="815"/>
      <c r="AC78" s="815"/>
      <c r="AD78" s="815"/>
      <c r="AE78" s="815"/>
      <c r="AF78" s="815"/>
      <c r="AG78" s="815"/>
      <c r="AH78" s="815"/>
      <c r="AI78" s="815"/>
      <c r="AJ78" s="815"/>
      <c r="AK78" s="815"/>
      <c r="AL78" s="815"/>
      <c r="AM78" s="815"/>
      <c r="AN78" s="815"/>
      <c r="AO78" s="815"/>
      <c r="AP78" s="815"/>
      <c r="AQ78" s="815"/>
      <c r="AR78" s="815"/>
      <c r="AS78" s="815"/>
      <c r="AT78" s="815"/>
      <c r="AU78" s="815"/>
      <c r="AV78" s="815"/>
      <c r="AW78" s="815"/>
      <c r="AX78" s="815"/>
      <c r="AY78" s="815"/>
      <c r="AZ78" s="817"/>
      <c r="BA78" s="817"/>
      <c r="BB78" s="817"/>
      <c r="BC78" s="817"/>
      <c r="BD78" s="818"/>
      <c r="BE78" s="233"/>
      <c r="BF78" s="233"/>
      <c r="BG78" s="233"/>
      <c r="BH78" s="233"/>
      <c r="BI78" s="233"/>
      <c r="BJ78" s="222"/>
      <c r="BK78" s="222"/>
      <c r="BL78" s="222"/>
      <c r="BM78" s="222"/>
      <c r="BN78" s="222"/>
      <c r="BO78" s="233"/>
      <c r="BP78" s="233"/>
      <c r="BQ78" s="230">
        <v>72</v>
      </c>
      <c r="BR78" s="235"/>
      <c r="BS78" s="844"/>
      <c r="BT78" s="845"/>
      <c r="BU78" s="845"/>
      <c r="BV78" s="845"/>
      <c r="BW78" s="845"/>
      <c r="BX78" s="845"/>
      <c r="BY78" s="845"/>
      <c r="BZ78" s="845"/>
      <c r="CA78" s="845"/>
      <c r="CB78" s="845"/>
      <c r="CC78" s="845"/>
      <c r="CD78" s="845"/>
      <c r="CE78" s="845"/>
      <c r="CF78" s="845"/>
      <c r="CG78" s="850"/>
      <c r="CH78" s="847"/>
      <c r="CI78" s="848"/>
      <c r="CJ78" s="848"/>
      <c r="CK78" s="848"/>
      <c r="CL78" s="849"/>
      <c r="CM78" s="847"/>
      <c r="CN78" s="848"/>
      <c r="CO78" s="848"/>
      <c r="CP78" s="848"/>
      <c r="CQ78" s="849"/>
      <c r="CR78" s="847"/>
      <c r="CS78" s="848"/>
      <c r="CT78" s="848"/>
      <c r="CU78" s="848"/>
      <c r="CV78" s="849"/>
      <c r="CW78" s="847"/>
      <c r="CX78" s="848"/>
      <c r="CY78" s="848"/>
      <c r="CZ78" s="848"/>
      <c r="DA78" s="849"/>
      <c r="DB78" s="847"/>
      <c r="DC78" s="848"/>
      <c r="DD78" s="848"/>
      <c r="DE78" s="848"/>
      <c r="DF78" s="849"/>
      <c r="DG78" s="847"/>
      <c r="DH78" s="848"/>
      <c r="DI78" s="848"/>
      <c r="DJ78" s="848"/>
      <c r="DK78" s="849"/>
      <c r="DL78" s="847"/>
      <c r="DM78" s="848"/>
      <c r="DN78" s="848"/>
      <c r="DO78" s="848"/>
      <c r="DP78" s="849"/>
      <c r="DQ78" s="847"/>
      <c r="DR78" s="848"/>
      <c r="DS78" s="848"/>
      <c r="DT78" s="848"/>
      <c r="DU78" s="849"/>
      <c r="DV78" s="844"/>
      <c r="DW78" s="845"/>
      <c r="DX78" s="845"/>
      <c r="DY78" s="845"/>
      <c r="DZ78" s="846"/>
      <c r="EA78" s="222"/>
    </row>
    <row r="79" spans="1:131" ht="26.25" customHeight="1" x14ac:dyDescent="0.2">
      <c r="A79" s="230">
        <v>12</v>
      </c>
      <c r="B79" s="858"/>
      <c r="C79" s="859"/>
      <c r="D79" s="859"/>
      <c r="E79" s="859"/>
      <c r="F79" s="859"/>
      <c r="G79" s="859"/>
      <c r="H79" s="859"/>
      <c r="I79" s="859"/>
      <c r="J79" s="859"/>
      <c r="K79" s="859"/>
      <c r="L79" s="859"/>
      <c r="M79" s="859"/>
      <c r="N79" s="859"/>
      <c r="O79" s="859"/>
      <c r="P79" s="860"/>
      <c r="Q79" s="861"/>
      <c r="R79" s="815"/>
      <c r="S79" s="815"/>
      <c r="T79" s="815"/>
      <c r="U79" s="815"/>
      <c r="V79" s="815"/>
      <c r="W79" s="815"/>
      <c r="X79" s="815"/>
      <c r="Y79" s="815"/>
      <c r="Z79" s="815"/>
      <c r="AA79" s="815"/>
      <c r="AB79" s="815"/>
      <c r="AC79" s="815"/>
      <c r="AD79" s="815"/>
      <c r="AE79" s="815"/>
      <c r="AF79" s="815"/>
      <c r="AG79" s="815"/>
      <c r="AH79" s="815"/>
      <c r="AI79" s="815"/>
      <c r="AJ79" s="815"/>
      <c r="AK79" s="815"/>
      <c r="AL79" s="815"/>
      <c r="AM79" s="815"/>
      <c r="AN79" s="815"/>
      <c r="AO79" s="815"/>
      <c r="AP79" s="815"/>
      <c r="AQ79" s="815"/>
      <c r="AR79" s="815"/>
      <c r="AS79" s="815"/>
      <c r="AT79" s="815"/>
      <c r="AU79" s="815"/>
      <c r="AV79" s="815"/>
      <c r="AW79" s="815"/>
      <c r="AX79" s="815"/>
      <c r="AY79" s="815"/>
      <c r="AZ79" s="817"/>
      <c r="BA79" s="817"/>
      <c r="BB79" s="817"/>
      <c r="BC79" s="817"/>
      <c r="BD79" s="818"/>
      <c r="BE79" s="233"/>
      <c r="BF79" s="233"/>
      <c r="BG79" s="233"/>
      <c r="BH79" s="233"/>
      <c r="BI79" s="233"/>
      <c r="BJ79" s="222"/>
      <c r="BK79" s="222"/>
      <c r="BL79" s="222"/>
      <c r="BM79" s="222"/>
      <c r="BN79" s="222"/>
      <c r="BO79" s="233"/>
      <c r="BP79" s="233"/>
      <c r="BQ79" s="230">
        <v>73</v>
      </c>
      <c r="BR79" s="235"/>
      <c r="BS79" s="844"/>
      <c r="BT79" s="845"/>
      <c r="BU79" s="845"/>
      <c r="BV79" s="845"/>
      <c r="BW79" s="845"/>
      <c r="BX79" s="845"/>
      <c r="BY79" s="845"/>
      <c r="BZ79" s="845"/>
      <c r="CA79" s="845"/>
      <c r="CB79" s="845"/>
      <c r="CC79" s="845"/>
      <c r="CD79" s="845"/>
      <c r="CE79" s="845"/>
      <c r="CF79" s="845"/>
      <c r="CG79" s="850"/>
      <c r="CH79" s="847"/>
      <c r="CI79" s="848"/>
      <c r="CJ79" s="848"/>
      <c r="CK79" s="848"/>
      <c r="CL79" s="849"/>
      <c r="CM79" s="847"/>
      <c r="CN79" s="848"/>
      <c r="CO79" s="848"/>
      <c r="CP79" s="848"/>
      <c r="CQ79" s="849"/>
      <c r="CR79" s="847"/>
      <c r="CS79" s="848"/>
      <c r="CT79" s="848"/>
      <c r="CU79" s="848"/>
      <c r="CV79" s="849"/>
      <c r="CW79" s="847"/>
      <c r="CX79" s="848"/>
      <c r="CY79" s="848"/>
      <c r="CZ79" s="848"/>
      <c r="DA79" s="849"/>
      <c r="DB79" s="847"/>
      <c r="DC79" s="848"/>
      <c r="DD79" s="848"/>
      <c r="DE79" s="848"/>
      <c r="DF79" s="849"/>
      <c r="DG79" s="847"/>
      <c r="DH79" s="848"/>
      <c r="DI79" s="848"/>
      <c r="DJ79" s="848"/>
      <c r="DK79" s="849"/>
      <c r="DL79" s="847"/>
      <c r="DM79" s="848"/>
      <c r="DN79" s="848"/>
      <c r="DO79" s="848"/>
      <c r="DP79" s="849"/>
      <c r="DQ79" s="847"/>
      <c r="DR79" s="848"/>
      <c r="DS79" s="848"/>
      <c r="DT79" s="848"/>
      <c r="DU79" s="849"/>
      <c r="DV79" s="844"/>
      <c r="DW79" s="845"/>
      <c r="DX79" s="845"/>
      <c r="DY79" s="845"/>
      <c r="DZ79" s="846"/>
      <c r="EA79" s="222"/>
    </row>
    <row r="80" spans="1:131" ht="26.25" customHeight="1" x14ac:dyDescent="0.2">
      <c r="A80" s="230">
        <v>13</v>
      </c>
      <c r="B80" s="858"/>
      <c r="C80" s="859"/>
      <c r="D80" s="859"/>
      <c r="E80" s="859"/>
      <c r="F80" s="859"/>
      <c r="G80" s="859"/>
      <c r="H80" s="859"/>
      <c r="I80" s="859"/>
      <c r="J80" s="859"/>
      <c r="K80" s="859"/>
      <c r="L80" s="859"/>
      <c r="M80" s="859"/>
      <c r="N80" s="859"/>
      <c r="O80" s="859"/>
      <c r="P80" s="860"/>
      <c r="Q80" s="861"/>
      <c r="R80" s="815"/>
      <c r="S80" s="815"/>
      <c r="T80" s="815"/>
      <c r="U80" s="815"/>
      <c r="V80" s="815"/>
      <c r="W80" s="815"/>
      <c r="X80" s="815"/>
      <c r="Y80" s="815"/>
      <c r="Z80" s="815"/>
      <c r="AA80" s="815"/>
      <c r="AB80" s="815"/>
      <c r="AC80" s="815"/>
      <c r="AD80" s="815"/>
      <c r="AE80" s="815"/>
      <c r="AF80" s="815"/>
      <c r="AG80" s="815"/>
      <c r="AH80" s="815"/>
      <c r="AI80" s="815"/>
      <c r="AJ80" s="815"/>
      <c r="AK80" s="815"/>
      <c r="AL80" s="815"/>
      <c r="AM80" s="815"/>
      <c r="AN80" s="815"/>
      <c r="AO80" s="815"/>
      <c r="AP80" s="815"/>
      <c r="AQ80" s="815"/>
      <c r="AR80" s="815"/>
      <c r="AS80" s="815"/>
      <c r="AT80" s="815"/>
      <c r="AU80" s="815"/>
      <c r="AV80" s="815"/>
      <c r="AW80" s="815"/>
      <c r="AX80" s="815"/>
      <c r="AY80" s="815"/>
      <c r="AZ80" s="817"/>
      <c r="BA80" s="817"/>
      <c r="BB80" s="817"/>
      <c r="BC80" s="817"/>
      <c r="BD80" s="818"/>
      <c r="BE80" s="233"/>
      <c r="BF80" s="233"/>
      <c r="BG80" s="233"/>
      <c r="BH80" s="233"/>
      <c r="BI80" s="233"/>
      <c r="BJ80" s="233"/>
      <c r="BK80" s="233"/>
      <c r="BL80" s="233"/>
      <c r="BM80" s="233"/>
      <c r="BN80" s="233"/>
      <c r="BO80" s="233"/>
      <c r="BP80" s="233"/>
      <c r="BQ80" s="230">
        <v>74</v>
      </c>
      <c r="BR80" s="235"/>
      <c r="BS80" s="844"/>
      <c r="BT80" s="845"/>
      <c r="BU80" s="845"/>
      <c r="BV80" s="845"/>
      <c r="BW80" s="845"/>
      <c r="BX80" s="845"/>
      <c r="BY80" s="845"/>
      <c r="BZ80" s="845"/>
      <c r="CA80" s="845"/>
      <c r="CB80" s="845"/>
      <c r="CC80" s="845"/>
      <c r="CD80" s="845"/>
      <c r="CE80" s="845"/>
      <c r="CF80" s="845"/>
      <c r="CG80" s="850"/>
      <c r="CH80" s="847"/>
      <c r="CI80" s="848"/>
      <c r="CJ80" s="848"/>
      <c r="CK80" s="848"/>
      <c r="CL80" s="849"/>
      <c r="CM80" s="847"/>
      <c r="CN80" s="848"/>
      <c r="CO80" s="848"/>
      <c r="CP80" s="848"/>
      <c r="CQ80" s="849"/>
      <c r="CR80" s="847"/>
      <c r="CS80" s="848"/>
      <c r="CT80" s="848"/>
      <c r="CU80" s="848"/>
      <c r="CV80" s="849"/>
      <c r="CW80" s="847"/>
      <c r="CX80" s="848"/>
      <c r="CY80" s="848"/>
      <c r="CZ80" s="848"/>
      <c r="DA80" s="849"/>
      <c r="DB80" s="847"/>
      <c r="DC80" s="848"/>
      <c r="DD80" s="848"/>
      <c r="DE80" s="848"/>
      <c r="DF80" s="849"/>
      <c r="DG80" s="847"/>
      <c r="DH80" s="848"/>
      <c r="DI80" s="848"/>
      <c r="DJ80" s="848"/>
      <c r="DK80" s="849"/>
      <c r="DL80" s="847"/>
      <c r="DM80" s="848"/>
      <c r="DN80" s="848"/>
      <c r="DO80" s="848"/>
      <c r="DP80" s="849"/>
      <c r="DQ80" s="847"/>
      <c r="DR80" s="848"/>
      <c r="DS80" s="848"/>
      <c r="DT80" s="848"/>
      <c r="DU80" s="849"/>
      <c r="DV80" s="844"/>
      <c r="DW80" s="845"/>
      <c r="DX80" s="845"/>
      <c r="DY80" s="845"/>
      <c r="DZ80" s="846"/>
      <c r="EA80" s="222"/>
    </row>
    <row r="81" spans="1:131" ht="26.25" customHeight="1" x14ac:dyDescent="0.2">
      <c r="A81" s="230">
        <v>14</v>
      </c>
      <c r="B81" s="858"/>
      <c r="C81" s="859"/>
      <c r="D81" s="859"/>
      <c r="E81" s="859"/>
      <c r="F81" s="859"/>
      <c r="G81" s="859"/>
      <c r="H81" s="859"/>
      <c r="I81" s="859"/>
      <c r="J81" s="859"/>
      <c r="K81" s="859"/>
      <c r="L81" s="859"/>
      <c r="M81" s="859"/>
      <c r="N81" s="859"/>
      <c r="O81" s="859"/>
      <c r="P81" s="860"/>
      <c r="Q81" s="861"/>
      <c r="R81" s="815"/>
      <c r="S81" s="815"/>
      <c r="T81" s="815"/>
      <c r="U81" s="815"/>
      <c r="V81" s="815"/>
      <c r="W81" s="815"/>
      <c r="X81" s="815"/>
      <c r="Y81" s="815"/>
      <c r="Z81" s="815"/>
      <c r="AA81" s="815"/>
      <c r="AB81" s="815"/>
      <c r="AC81" s="815"/>
      <c r="AD81" s="815"/>
      <c r="AE81" s="815"/>
      <c r="AF81" s="815"/>
      <c r="AG81" s="815"/>
      <c r="AH81" s="815"/>
      <c r="AI81" s="815"/>
      <c r="AJ81" s="815"/>
      <c r="AK81" s="815"/>
      <c r="AL81" s="815"/>
      <c r="AM81" s="815"/>
      <c r="AN81" s="815"/>
      <c r="AO81" s="815"/>
      <c r="AP81" s="815"/>
      <c r="AQ81" s="815"/>
      <c r="AR81" s="815"/>
      <c r="AS81" s="815"/>
      <c r="AT81" s="815"/>
      <c r="AU81" s="815"/>
      <c r="AV81" s="815"/>
      <c r="AW81" s="815"/>
      <c r="AX81" s="815"/>
      <c r="AY81" s="815"/>
      <c r="AZ81" s="817"/>
      <c r="BA81" s="817"/>
      <c r="BB81" s="817"/>
      <c r="BC81" s="817"/>
      <c r="BD81" s="818"/>
      <c r="BE81" s="233"/>
      <c r="BF81" s="233"/>
      <c r="BG81" s="233"/>
      <c r="BH81" s="233"/>
      <c r="BI81" s="233"/>
      <c r="BJ81" s="233"/>
      <c r="BK81" s="233"/>
      <c r="BL81" s="233"/>
      <c r="BM81" s="233"/>
      <c r="BN81" s="233"/>
      <c r="BO81" s="233"/>
      <c r="BP81" s="233"/>
      <c r="BQ81" s="230">
        <v>75</v>
      </c>
      <c r="BR81" s="235"/>
      <c r="BS81" s="844"/>
      <c r="BT81" s="845"/>
      <c r="BU81" s="845"/>
      <c r="BV81" s="845"/>
      <c r="BW81" s="845"/>
      <c r="BX81" s="845"/>
      <c r="BY81" s="845"/>
      <c r="BZ81" s="845"/>
      <c r="CA81" s="845"/>
      <c r="CB81" s="845"/>
      <c r="CC81" s="845"/>
      <c r="CD81" s="845"/>
      <c r="CE81" s="845"/>
      <c r="CF81" s="845"/>
      <c r="CG81" s="850"/>
      <c r="CH81" s="847"/>
      <c r="CI81" s="848"/>
      <c r="CJ81" s="848"/>
      <c r="CK81" s="848"/>
      <c r="CL81" s="849"/>
      <c r="CM81" s="847"/>
      <c r="CN81" s="848"/>
      <c r="CO81" s="848"/>
      <c r="CP81" s="848"/>
      <c r="CQ81" s="849"/>
      <c r="CR81" s="847"/>
      <c r="CS81" s="848"/>
      <c r="CT81" s="848"/>
      <c r="CU81" s="848"/>
      <c r="CV81" s="849"/>
      <c r="CW81" s="847"/>
      <c r="CX81" s="848"/>
      <c r="CY81" s="848"/>
      <c r="CZ81" s="848"/>
      <c r="DA81" s="849"/>
      <c r="DB81" s="847"/>
      <c r="DC81" s="848"/>
      <c r="DD81" s="848"/>
      <c r="DE81" s="848"/>
      <c r="DF81" s="849"/>
      <c r="DG81" s="847"/>
      <c r="DH81" s="848"/>
      <c r="DI81" s="848"/>
      <c r="DJ81" s="848"/>
      <c r="DK81" s="849"/>
      <c r="DL81" s="847"/>
      <c r="DM81" s="848"/>
      <c r="DN81" s="848"/>
      <c r="DO81" s="848"/>
      <c r="DP81" s="849"/>
      <c r="DQ81" s="847"/>
      <c r="DR81" s="848"/>
      <c r="DS81" s="848"/>
      <c r="DT81" s="848"/>
      <c r="DU81" s="849"/>
      <c r="DV81" s="844"/>
      <c r="DW81" s="845"/>
      <c r="DX81" s="845"/>
      <c r="DY81" s="845"/>
      <c r="DZ81" s="846"/>
      <c r="EA81" s="222"/>
    </row>
    <row r="82" spans="1:131" ht="26.25" customHeight="1" x14ac:dyDescent="0.2">
      <c r="A82" s="230">
        <v>15</v>
      </c>
      <c r="B82" s="858"/>
      <c r="C82" s="859"/>
      <c r="D82" s="859"/>
      <c r="E82" s="859"/>
      <c r="F82" s="859"/>
      <c r="G82" s="859"/>
      <c r="H82" s="859"/>
      <c r="I82" s="859"/>
      <c r="J82" s="859"/>
      <c r="K82" s="859"/>
      <c r="L82" s="859"/>
      <c r="M82" s="859"/>
      <c r="N82" s="859"/>
      <c r="O82" s="859"/>
      <c r="P82" s="860"/>
      <c r="Q82" s="861"/>
      <c r="R82" s="815"/>
      <c r="S82" s="815"/>
      <c r="T82" s="815"/>
      <c r="U82" s="815"/>
      <c r="V82" s="815"/>
      <c r="W82" s="815"/>
      <c r="X82" s="815"/>
      <c r="Y82" s="815"/>
      <c r="Z82" s="815"/>
      <c r="AA82" s="815"/>
      <c r="AB82" s="815"/>
      <c r="AC82" s="815"/>
      <c r="AD82" s="815"/>
      <c r="AE82" s="815"/>
      <c r="AF82" s="815"/>
      <c r="AG82" s="815"/>
      <c r="AH82" s="815"/>
      <c r="AI82" s="815"/>
      <c r="AJ82" s="815"/>
      <c r="AK82" s="815"/>
      <c r="AL82" s="815"/>
      <c r="AM82" s="815"/>
      <c r="AN82" s="815"/>
      <c r="AO82" s="815"/>
      <c r="AP82" s="815"/>
      <c r="AQ82" s="815"/>
      <c r="AR82" s="815"/>
      <c r="AS82" s="815"/>
      <c r="AT82" s="815"/>
      <c r="AU82" s="815"/>
      <c r="AV82" s="815"/>
      <c r="AW82" s="815"/>
      <c r="AX82" s="815"/>
      <c r="AY82" s="815"/>
      <c r="AZ82" s="817"/>
      <c r="BA82" s="817"/>
      <c r="BB82" s="817"/>
      <c r="BC82" s="817"/>
      <c r="BD82" s="818"/>
      <c r="BE82" s="233"/>
      <c r="BF82" s="233"/>
      <c r="BG82" s="233"/>
      <c r="BH82" s="233"/>
      <c r="BI82" s="233"/>
      <c r="BJ82" s="233"/>
      <c r="BK82" s="233"/>
      <c r="BL82" s="233"/>
      <c r="BM82" s="233"/>
      <c r="BN82" s="233"/>
      <c r="BO82" s="233"/>
      <c r="BP82" s="233"/>
      <c r="BQ82" s="230">
        <v>76</v>
      </c>
      <c r="BR82" s="235"/>
      <c r="BS82" s="844"/>
      <c r="BT82" s="845"/>
      <c r="BU82" s="845"/>
      <c r="BV82" s="845"/>
      <c r="BW82" s="845"/>
      <c r="BX82" s="845"/>
      <c r="BY82" s="845"/>
      <c r="BZ82" s="845"/>
      <c r="CA82" s="845"/>
      <c r="CB82" s="845"/>
      <c r="CC82" s="845"/>
      <c r="CD82" s="845"/>
      <c r="CE82" s="845"/>
      <c r="CF82" s="845"/>
      <c r="CG82" s="850"/>
      <c r="CH82" s="847"/>
      <c r="CI82" s="848"/>
      <c r="CJ82" s="848"/>
      <c r="CK82" s="848"/>
      <c r="CL82" s="849"/>
      <c r="CM82" s="847"/>
      <c r="CN82" s="848"/>
      <c r="CO82" s="848"/>
      <c r="CP82" s="848"/>
      <c r="CQ82" s="849"/>
      <c r="CR82" s="847"/>
      <c r="CS82" s="848"/>
      <c r="CT82" s="848"/>
      <c r="CU82" s="848"/>
      <c r="CV82" s="849"/>
      <c r="CW82" s="847"/>
      <c r="CX82" s="848"/>
      <c r="CY82" s="848"/>
      <c r="CZ82" s="848"/>
      <c r="DA82" s="849"/>
      <c r="DB82" s="847"/>
      <c r="DC82" s="848"/>
      <c r="DD82" s="848"/>
      <c r="DE82" s="848"/>
      <c r="DF82" s="849"/>
      <c r="DG82" s="847"/>
      <c r="DH82" s="848"/>
      <c r="DI82" s="848"/>
      <c r="DJ82" s="848"/>
      <c r="DK82" s="849"/>
      <c r="DL82" s="847"/>
      <c r="DM82" s="848"/>
      <c r="DN82" s="848"/>
      <c r="DO82" s="848"/>
      <c r="DP82" s="849"/>
      <c r="DQ82" s="847"/>
      <c r="DR82" s="848"/>
      <c r="DS82" s="848"/>
      <c r="DT82" s="848"/>
      <c r="DU82" s="849"/>
      <c r="DV82" s="844"/>
      <c r="DW82" s="845"/>
      <c r="DX82" s="845"/>
      <c r="DY82" s="845"/>
      <c r="DZ82" s="846"/>
      <c r="EA82" s="222"/>
    </row>
    <row r="83" spans="1:131" ht="26.25" customHeight="1" x14ac:dyDescent="0.2">
      <c r="A83" s="230">
        <v>16</v>
      </c>
      <c r="B83" s="858"/>
      <c r="C83" s="859"/>
      <c r="D83" s="859"/>
      <c r="E83" s="859"/>
      <c r="F83" s="859"/>
      <c r="G83" s="859"/>
      <c r="H83" s="859"/>
      <c r="I83" s="859"/>
      <c r="J83" s="859"/>
      <c r="K83" s="859"/>
      <c r="L83" s="859"/>
      <c r="M83" s="859"/>
      <c r="N83" s="859"/>
      <c r="O83" s="859"/>
      <c r="P83" s="860"/>
      <c r="Q83" s="861"/>
      <c r="R83" s="815"/>
      <c r="S83" s="815"/>
      <c r="T83" s="815"/>
      <c r="U83" s="815"/>
      <c r="V83" s="815"/>
      <c r="W83" s="815"/>
      <c r="X83" s="815"/>
      <c r="Y83" s="815"/>
      <c r="Z83" s="815"/>
      <c r="AA83" s="815"/>
      <c r="AB83" s="815"/>
      <c r="AC83" s="815"/>
      <c r="AD83" s="815"/>
      <c r="AE83" s="815"/>
      <c r="AF83" s="815"/>
      <c r="AG83" s="815"/>
      <c r="AH83" s="815"/>
      <c r="AI83" s="815"/>
      <c r="AJ83" s="815"/>
      <c r="AK83" s="815"/>
      <c r="AL83" s="815"/>
      <c r="AM83" s="815"/>
      <c r="AN83" s="815"/>
      <c r="AO83" s="815"/>
      <c r="AP83" s="815"/>
      <c r="AQ83" s="815"/>
      <c r="AR83" s="815"/>
      <c r="AS83" s="815"/>
      <c r="AT83" s="815"/>
      <c r="AU83" s="815"/>
      <c r="AV83" s="815"/>
      <c r="AW83" s="815"/>
      <c r="AX83" s="815"/>
      <c r="AY83" s="815"/>
      <c r="AZ83" s="817"/>
      <c r="BA83" s="817"/>
      <c r="BB83" s="817"/>
      <c r="BC83" s="817"/>
      <c r="BD83" s="818"/>
      <c r="BE83" s="233"/>
      <c r="BF83" s="233"/>
      <c r="BG83" s="233"/>
      <c r="BH83" s="233"/>
      <c r="BI83" s="233"/>
      <c r="BJ83" s="233"/>
      <c r="BK83" s="233"/>
      <c r="BL83" s="233"/>
      <c r="BM83" s="233"/>
      <c r="BN83" s="233"/>
      <c r="BO83" s="233"/>
      <c r="BP83" s="233"/>
      <c r="BQ83" s="230">
        <v>77</v>
      </c>
      <c r="BR83" s="235"/>
      <c r="BS83" s="844"/>
      <c r="BT83" s="845"/>
      <c r="BU83" s="845"/>
      <c r="BV83" s="845"/>
      <c r="BW83" s="845"/>
      <c r="BX83" s="845"/>
      <c r="BY83" s="845"/>
      <c r="BZ83" s="845"/>
      <c r="CA83" s="845"/>
      <c r="CB83" s="845"/>
      <c r="CC83" s="845"/>
      <c r="CD83" s="845"/>
      <c r="CE83" s="845"/>
      <c r="CF83" s="845"/>
      <c r="CG83" s="850"/>
      <c r="CH83" s="847"/>
      <c r="CI83" s="848"/>
      <c r="CJ83" s="848"/>
      <c r="CK83" s="848"/>
      <c r="CL83" s="849"/>
      <c r="CM83" s="847"/>
      <c r="CN83" s="848"/>
      <c r="CO83" s="848"/>
      <c r="CP83" s="848"/>
      <c r="CQ83" s="849"/>
      <c r="CR83" s="847"/>
      <c r="CS83" s="848"/>
      <c r="CT83" s="848"/>
      <c r="CU83" s="848"/>
      <c r="CV83" s="849"/>
      <c r="CW83" s="847"/>
      <c r="CX83" s="848"/>
      <c r="CY83" s="848"/>
      <c r="CZ83" s="848"/>
      <c r="DA83" s="849"/>
      <c r="DB83" s="847"/>
      <c r="DC83" s="848"/>
      <c r="DD83" s="848"/>
      <c r="DE83" s="848"/>
      <c r="DF83" s="849"/>
      <c r="DG83" s="847"/>
      <c r="DH83" s="848"/>
      <c r="DI83" s="848"/>
      <c r="DJ83" s="848"/>
      <c r="DK83" s="849"/>
      <c r="DL83" s="847"/>
      <c r="DM83" s="848"/>
      <c r="DN83" s="848"/>
      <c r="DO83" s="848"/>
      <c r="DP83" s="849"/>
      <c r="DQ83" s="847"/>
      <c r="DR83" s="848"/>
      <c r="DS83" s="848"/>
      <c r="DT83" s="848"/>
      <c r="DU83" s="849"/>
      <c r="DV83" s="844"/>
      <c r="DW83" s="845"/>
      <c r="DX83" s="845"/>
      <c r="DY83" s="845"/>
      <c r="DZ83" s="846"/>
      <c r="EA83" s="222"/>
    </row>
    <row r="84" spans="1:131" ht="26.25" customHeight="1" x14ac:dyDescent="0.2">
      <c r="A84" s="230">
        <v>17</v>
      </c>
      <c r="B84" s="858"/>
      <c r="C84" s="859"/>
      <c r="D84" s="859"/>
      <c r="E84" s="859"/>
      <c r="F84" s="859"/>
      <c r="G84" s="859"/>
      <c r="H84" s="859"/>
      <c r="I84" s="859"/>
      <c r="J84" s="859"/>
      <c r="K84" s="859"/>
      <c r="L84" s="859"/>
      <c r="M84" s="859"/>
      <c r="N84" s="859"/>
      <c r="O84" s="859"/>
      <c r="P84" s="860"/>
      <c r="Q84" s="861"/>
      <c r="R84" s="815"/>
      <c r="S84" s="815"/>
      <c r="T84" s="815"/>
      <c r="U84" s="815"/>
      <c r="V84" s="815"/>
      <c r="W84" s="815"/>
      <c r="X84" s="815"/>
      <c r="Y84" s="815"/>
      <c r="Z84" s="815"/>
      <c r="AA84" s="815"/>
      <c r="AB84" s="815"/>
      <c r="AC84" s="815"/>
      <c r="AD84" s="815"/>
      <c r="AE84" s="815"/>
      <c r="AF84" s="815"/>
      <c r="AG84" s="815"/>
      <c r="AH84" s="815"/>
      <c r="AI84" s="815"/>
      <c r="AJ84" s="815"/>
      <c r="AK84" s="815"/>
      <c r="AL84" s="815"/>
      <c r="AM84" s="815"/>
      <c r="AN84" s="815"/>
      <c r="AO84" s="815"/>
      <c r="AP84" s="815"/>
      <c r="AQ84" s="815"/>
      <c r="AR84" s="815"/>
      <c r="AS84" s="815"/>
      <c r="AT84" s="815"/>
      <c r="AU84" s="815"/>
      <c r="AV84" s="815"/>
      <c r="AW84" s="815"/>
      <c r="AX84" s="815"/>
      <c r="AY84" s="815"/>
      <c r="AZ84" s="817"/>
      <c r="BA84" s="817"/>
      <c r="BB84" s="817"/>
      <c r="BC84" s="817"/>
      <c r="BD84" s="818"/>
      <c r="BE84" s="233"/>
      <c r="BF84" s="233"/>
      <c r="BG84" s="233"/>
      <c r="BH84" s="233"/>
      <c r="BI84" s="233"/>
      <c r="BJ84" s="233"/>
      <c r="BK84" s="233"/>
      <c r="BL84" s="233"/>
      <c r="BM84" s="233"/>
      <c r="BN84" s="233"/>
      <c r="BO84" s="233"/>
      <c r="BP84" s="233"/>
      <c r="BQ84" s="230">
        <v>78</v>
      </c>
      <c r="BR84" s="235"/>
      <c r="BS84" s="844"/>
      <c r="BT84" s="845"/>
      <c r="BU84" s="845"/>
      <c r="BV84" s="845"/>
      <c r="BW84" s="845"/>
      <c r="BX84" s="845"/>
      <c r="BY84" s="845"/>
      <c r="BZ84" s="845"/>
      <c r="CA84" s="845"/>
      <c r="CB84" s="845"/>
      <c r="CC84" s="845"/>
      <c r="CD84" s="845"/>
      <c r="CE84" s="845"/>
      <c r="CF84" s="845"/>
      <c r="CG84" s="850"/>
      <c r="CH84" s="847"/>
      <c r="CI84" s="848"/>
      <c r="CJ84" s="848"/>
      <c r="CK84" s="848"/>
      <c r="CL84" s="849"/>
      <c r="CM84" s="847"/>
      <c r="CN84" s="848"/>
      <c r="CO84" s="848"/>
      <c r="CP84" s="848"/>
      <c r="CQ84" s="849"/>
      <c r="CR84" s="847"/>
      <c r="CS84" s="848"/>
      <c r="CT84" s="848"/>
      <c r="CU84" s="848"/>
      <c r="CV84" s="849"/>
      <c r="CW84" s="847"/>
      <c r="CX84" s="848"/>
      <c r="CY84" s="848"/>
      <c r="CZ84" s="848"/>
      <c r="DA84" s="849"/>
      <c r="DB84" s="847"/>
      <c r="DC84" s="848"/>
      <c r="DD84" s="848"/>
      <c r="DE84" s="848"/>
      <c r="DF84" s="849"/>
      <c r="DG84" s="847"/>
      <c r="DH84" s="848"/>
      <c r="DI84" s="848"/>
      <c r="DJ84" s="848"/>
      <c r="DK84" s="849"/>
      <c r="DL84" s="847"/>
      <c r="DM84" s="848"/>
      <c r="DN84" s="848"/>
      <c r="DO84" s="848"/>
      <c r="DP84" s="849"/>
      <c r="DQ84" s="847"/>
      <c r="DR84" s="848"/>
      <c r="DS84" s="848"/>
      <c r="DT84" s="848"/>
      <c r="DU84" s="849"/>
      <c r="DV84" s="844"/>
      <c r="DW84" s="845"/>
      <c r="DX84" s="845"/>
      <c r="DY84" s="845"/>
      <c r="DZ84" s="846"/>
      <c r="EA84" s="222"/>
    </row>
    <row r="85" spans="1:131" ht="26.25" customHeight="1" x14ac:dyDescent="0.2">
      <c r="A85" s="230">
        <v>18</v>
      </c>
      <c r="B85" s="858"/>
      <c r="C85" s="859"/>
      <c r="D85" s="859"/>
      <c r="E85" s="859"/>
      <c r="F85" s="859"/>
      <c r="G85" s="859"/>
      <c r="H85" s="859"/>
      <c r="I85" s="859"/>
      <c r="J85" s="859"/>
      <c r="K85" s="859"/>
      <c r="L85" s="859"/>
      <c r="M85" s="859"/>
      <c r="N85" s="859"/>
      <c r="O85" s="859"/>
      <c r="P85" s="860"/>
      <c r="Q85" s="861"/>
      <c r="R85" s="815"/>
      <c r="S85" s="815"/>
      <c r="T85" s="815"/>
      <c r="U85" s="815"/>
      <c r="V85" s="815"/>
      <c r="W85" s="815"/>
      <c r="X85" s="815"/>
      <c r="Y85" s="815"/>
      <c r="Z85" s="815"/>
      <c r="AA85" s="815"/>
      <c r="AB85" s="815"/>
      <c r="AC85" s="815"/>
      <c r="AD85" s="815"/>
      <c r="AE85" s="815"/>
      <c r="AF85" s="815"/>
      <c r="AG85" s="815"/>
      <c r="AH85" s="815"/>
      <c r="AI85" s="815"/>
      <c r="AJ85" s="815"/>
      <c r="AK85" s="815"/>
      <c r="AL85" s="815"/>
      <c r="AM85" s="815"/>
      <c r="AN85" s="815"/>
      <c r="AO85" s="815"/>
      <c r="AP85" s="815"/>
      <c r="AQ85" s="815"/>
      <c r="AR85" s="815"/>
      <c r="AS85" s="815"/>
      <c r="AT85" s="815"/>
      <c r="AU85" s="815"/>
      <c r="AV85" s="815"/>
      <c r="AW85" s="815"/>
      <c r="AX85" s="815"/>
      <c r="AY85" s="815"/>
      <c r="AZ85" s="817"/>
      <c r="BA85" s="817"/>
      <c r="BB85" s="817"/>
      <c r="BC85" s="817"/>
      <c r="BD85" s="818"/>
      <c r="BE85" s="233"/>
      <c r="BF85" s="233"/>
      <c r="BG85" s="233"/>
      <c r="BH85" s="233"/>
      <c r="BI85" s="233"/>
      <c r="BJ85" s="233"/>
      <c r="BK85" s="233"/>
      <c r="BL85" s="233"/>
      <c r="BM85" s="233"/>
      <c r="BN85" s="233"/>
      <c r="BO85" s="233"/>
      <c r="BP85" s="233"/>
      <c r="BQ85" s="230">
        <v>79</v>
      </c>
      <c r="BR85" s="235"/>
      <c r="BS85" s="844"/>
      <c r="BT85" s="845"/>
      <c r="BU85" s="845"/>
      <c r="BV85" s="845"/>
      <c r="BW85" s="845"/>
      <c r="BX85" s="845"/>
      <c r="BY85" s="845"/>
      <c r="BZ85" s="845"/>
      <c r="CA85" s="845"/>
      <c r="CB85" s="845"/>
      <c r="CC85" s="845"/>
      <c r="CD85" s="845"/>
      <c r="CE85" s="845"/>
      <c r="CF85" s="845"/>
      <c r="CG85" s="850"/>
      <c r="CH85" s="847"/>
      <c r="CI85" s="848"/>
      <c r="CJ85" s="848"/>
      <c r="CK85" s="848"/>
      <c r="CL85" s="849"/>
      <c r="CM85" s="847"/>
      <c r="CN85" s="848"/>
      <c r="CO85" s="848"/>
      <c r="CP85" s="848"/>
      <c r="CQ85" s="849"/>
      <c r="CR85" s="847"/>
      <c r="CS85" s="848"/>
      <c r="CT85" s="848"/>
      <c r="CU85" s="848"/>
      <c r="CV85" s="849"/>
      <c r="CW85" s="847"/>
      <c r="CX85" s="848"/>
      <c r="CY85" s="848"/>
      <c r="CZ85" s="848"/>
      <c r="DA85" s="849"/>
      <c r="DB85" s="847"/>
      <c r="DC85" s="848"/>
      <c r="DD85" s="848"/>
      <c r="DE85" s="848"/>
      <c r="DF85" s="849"/>
      <c r="DG85" s="847"/>
      <c r="DH85" s="848"/>
      <c r="DI85" s="848"/>
      <c r="DJ85" s="848"/>
      <c r="DK85" s="849"/>
      <c r="DL85" s="847"/>
      <c r="DM85" s="848"/>
      <c r="DN85" s="848"/>
      <c r="DO85" s="848"/>
      <c r="DP85" s="849"/>
      <c r="DQ85" s="847"/>
      <c r="DR85" s="848"/>
      <c r="DS85" s="848"/>
      <c r="DT85" s="848"/>
      <c r="DU85" s="849"/>
      <c r="DV85" s="844"/>
      <c r="DW85" s="845"/>
      <c r="DX85" s="845"/>
      <c r="DY85" s="845"/>
      <c r="DZ85" s="846"/>
      <c r="EA85" s="222"/>
    </row>
    <row r="86" spans="1:131" ht="26.25" customHeight="1" x14ac:dyDescent="0.2">
      <c r="A86" s="230">
        <v>19</v>
      </c>
      <c r="B86" s="858"/>
      <c r="C86" s="859"/>
      <c r="D86" s="859"/>
      <c r="E86" s="859"/>
      <c r="F86" s="859"/>
      <c r="G86" s="859"/>
      <c r="H86" s="859"/>
      <c r="I86" s="859"/>
      <c r="J86" s="859"/>
      <c r="K86" s="859"/>
      <c r="L86" s="859"/>
      <c r="M86" s="859"/>
      <c r="N86" s="859"/>
      <c r="O86" s="859"/>
      <c r="P86" s="860"/>
      <c r="Q86" s="861"/>
      <c r="R86" s="815"/>
      <c r="S86" s="815"/>
      <c r="T86" s="815"/>
      <c r="U86" s="815"/>
      <c r="V86" s="815"/>
      <c r="W86" s="815"/>
      <c r="X86" s="815"/>
      <c r="Y86" s="815"/>
      <c r="Z86" s="815"/>
      <c r="AA86" s="815"/>
      <c r="AB86" s="815"/>
      <c r="AC86" s="815"/>
      <c r="AD86" s="815"/>
      <c r="AE86" s="815"/>
      <c r="AF86" s="815"/>
      <c r="AG86" s="815"/>
      <c r="AH86" s="815"/>
      <c r="AI86" s="815"/>
      <c r="AJ86" s="815"/>
      <c r="AK86" s="815"/>
      <c r="AL86" s="815"/>
      <c r="AM86" s="815"/>
      <c r="AN86" s="815"/>
      <c r="AO86" s="815"/>
      <c r="AP86" s="815"/>
      <c r="AQ86" s="815"/>
      <c r="AR86" s="815"/>
      <c r="AS86" s="815"/>
      <c r="AT86" s="815"/>
      <c r="AU86" s="815"/>
      <c r="AV86" s="815"/>
      <c r="AW86" s="815"/>
      <c r="AX86" s="815"/>
      <c r="AY86" s="815"/>
      <c r="AZ86" s="817"/>
      <c r="BA86" s="817"/>
      <c r="BB86" s="817"/>
      <c r="BC86" s="817"/>
      <c r="BD86" s="818"/>
      <c r="BE86" s="233"/>
      <c r="BF86" s="233"/>
      <c r="BG86" s="233"/>
      <c r="BH86" s="233"/>
      <c r="BI86" s="233"/>
      <c r="BJ86" s="233"/>
      <c r="BK86" s="233"/>
      <c r="BL86" s="233"/>
      <c r="BM86" s="233"/>
      <c r="BN86" s="233"/>
      <c r="BO86" s="233"/>
      <c r="BP86" s="233"/>
      <c r="BQ86" s="230">
        <v>80</v>
      </c>
      <c r="BR86" s="235"/>
      <c r="BS86" s="844"/>
      <c r="BT86" s="845"/>
      <c r="BU86" s="845"/>
      <c r="BV86" s="845"/>
      <c r="BW86" s="845"/>
      <c r="BX86" s="845"/>
      <c r="BY86" s="845"/>
      <c r="BZ86" s="845"/>
      <c r="CA86" s="845"/>
      <c r="CB86" s="845"/>
      <c r="CC86" s="845"/>
      <c r="CD86" s="845"/>
      <c r="CE86" s="845"/>
      <c r="CF86" s="845"/>
      <c r="CG86" s="850"/>
      <c r="CH86" s="847"/>
      <c r="CI86" s="848"/>
      <c r="CJ86" s="848"/>
      <c r="CK86" s="848"/>
      <c r="CL86" s="849"/>
      <c r="CM86" s="847"/>
      <c r="CN86" s="848"/>
      <c r="CO86" s="848"/>
      <c r="CP86" s="848"/>
      <c r="CQ86" s="849"/>
      <c r="CR86" s="847"/>
      <c r="CS86" s="848"/>
      <c r="CT86" s="848"/>
      <c r="CU86" s="848"/>
      <c r="CV86" s="849"/>
      <c r="CW86" s="847"/>
      <c r="CX86" s="848"/>
      <c r="CY86" s="848"/>
      <c r="CZ86" s="848"/>
      <c r="DA86" s="849"/>
      <c r="DB86" s="847"/>
      <c r="DC86" s="848"/>
      <c r="DD86" s="848"/>
      <c r="DE86" s="848"/>
      <c r="DF86" s="849"/>
      <c r="DG86" s="847"/>
      <c r="DH86" s="848"/>
      <c r="DI86" s="848"/>
      <c r="DJ86" s="848"/>
      <c r="DK86" s="849"/>
      <c r="DL86" s="847"/>
      <c r="DM86" s="848"/>
      <c r="DN86" s="848"/>
      <c r="DO86" s="848"/>
      <c r="DP86" s="849"/>
      <c r="DQ86" s="847"/>
      <c r="DR86" s="848"/>
      <c r="DS86" s="848"/>
      <c r="DT86" s="848"/>
      <c r="DU86" s="849"/>
      <c r="DV86" s="844"/>
      <c r="DW86" s="845"/>
      <c r="DX86" s="845"/>
      <c r="DY86" s="845"/>
      <c r="DZ86" s="846"/>
      <c r="EA86" s="222"/>
    </row>
    <row r="87" spans="1:131" ht="26.25" customHeight="1" x14ac:dyDescent="0.2">
      <c r="A87" s="236">
        <v>20</v>
      </c>
      <c r="B87" s="865"/>
      <c r="C87" s="866"/>
      <c r="D87" s="866"/>
      <c r="E87" s="866"/>
      <c r="F87" s="866"/>
      <c r="G87" s="866"/>
      <c r="H87" s="866"/>
      <c r="I87" s="866"/>
      <c r="J87" s="866"/>
      <c r="K87" s="866"/>
      <c r="L87" s="866"/>
      <c r="M87" s="866"/>
      <c r="N87" s="866"/>
      <c r="O87" s="866"/>
      <c r="P87" s="867"/>
      <c r="Q87" s="868"/>
      <c r="R87" s="869"/>
      <c r="S87" s="869"/>
      <c r="T87" s="869"/>
      <c r="U87" s="869"/>
      <c r="V87" s="869"/>
      <c r="W87" s="869"/>
      <c r="X87" s="869"/>
      <c r="Y87" s="869"/>
      <c r="Z87" s="869"/>
      <c r="AA87" s="869"/>
      <c r="AB87" s="869"/>
      <c r="AC87" s="869"/>
      <c r="AD87" s="869"/>
      <c r="AE87" s="869"/>
      <c r="AF87" s="869"/>
      <c r="AG87" s="869"/>
      <c r="AH87" s="869"/>
      <c r="AI87" s="869"/>
      <c r="AJ87" s="869"/>
      <c r="AK87" s="869"/>
      <c r="AL87" s="869"/>
      <c r="AM87" s="869"/>
      <c r="AN87" s="869"/>
      <c r="AO87" s="869"/>
      <c r="AP87" s="869"/>
      <c r="AQ87" s="869"/>
      <c r="AR87" s="869"/>
      <c r="AS87" s="869"/>
      <c r="AT87" s="869"/>
      <c r="AU87" s="869"/>
      <c r="AV87" s="869"/>
      <c r="AW87" s="869"/>
      <c r="AX87" s="869"/>
      <c r="AY87" s="869"/>
      <c r="AZ87" s="870"/>
      <c r="BA87" s="870"/>
      <c r="BB87" s="870"/>
      <c r="BC87" s="870"/>
      <c r="BD87" s="871"/>
      <c r="BE87" s="233"/>
      <c r="BF87" s="233"/>
      <c r="BG87" s="233"/>
      <c r="BH87" s="233"/>
      <c r="BI87" s="233"/>
      <c r="BJ87" s="233"/>
      <c r="BK87" s="233"/>
      <c r="BL87" s="233"/>
      <c r="BM87" s="233"/>
      <c r="BN87" s="233"/>
      <c r="BO87" s="233"/>
      <c r="BP87" s="233"/>
      <c r="BQ87" s="230">
        <v>81</v>
      </c>
      <c r="BR87" s="235"/>
      <c r="BS87" s="844"/>
      <c r="BT87" s="845"/>
      <c r="BU87" s="845"/>
      <c r="BV87" s="845"/>
      <c r="BW87" s="845"/>
      <c r="BX87" s="845"/>
      <c r="BY87" s="845"/>
      <c r="BZ87" s="845"/>
      <c r="CA87" s="845"/>
      <c r="CB87" s="845"/>
      <c r="CC87" s="845"/>
      <c r="CD87" s="845"/>
      <c r="CE87" s="845"/>
      <c r="CF87" s="845"/>
      <c r="CG87" s="850"/>
      <c r="CH87" s="847"/>
      <c r="CI87" s="848"/>
      <c r="CJ87" s="848"/>
      <c r="CK87" s="848"/>
      <c r="CL87" s="849"/>
      <c r="CM87" s="847"/>
      <c r="CN87" s="848"/>
      <c r="CO87" s="848"/>
      <c r="CP87" s="848"/>
      <c r="CQ87" s="849"/>
      <c r="CR87" s="847"/>
      <c r="CS87" s="848"/>
      <c r="CT87" s="848"/>
      <c r="CU87" s="848"/>
      <c r="CV87" s="849"/>
      <c r="CW87" s="847"/>
      <c r="CX87" s="848"/>
      <c r="CY87" s="848"/>
      <c r="CZ87" s="848"/>
      <c r="DA87" s="849"/>
      <c r="DB87" s="847"/>
      <c r="DC87" s="848"/>
      <c r="DD87" s="848"/>
      <c r="DE87" s="848"/>
      <c r="DF87" s="849"/>
      <c r="DG87" s="847"/>
      <c r="DH87" s="848"/>
      <c r="DI87" s="848"/>
      <c r="DJ87" s="848"/>
      <c r="DK87" s="849"/>
      <c r="DL87" s="847"/>
      <c r="DM87" s="848"/>
      <c r="DN87" s="848"/>
      <c r="DO87" s="848"/>
      <c r="DP87" s="849"/>
      <c r="DQ87" s="847"/>
      <c r="DR87" s="848"/>
      <c r="DS87" s="848"/>
      <c r="DT87" s="848"/>
      <c r="DU87" s="849"/>
      <c r="DV87" s="844"/>
      <c r="DW87" s="845"/>
      <c r="DX87" s="845"/>
      <c r="DY87" s="845"/>
      <c r="DZ87" s="846"/>
      <c r="EA87" s="222"/>
    </row>
    <row r="88" spans="1:131" ht="26.25" customHeight="1" thickBot="1" x14ac:dyDescent="0.25">
      <c r="A88" s="232" t="s">
        <v>378</v>
      </c>
      <c r="B88" s="774" t="s">
        <v>402</v>
      </c>
      <c r="C88" s="775"/>
      <c r="D88" s="775"/>
      <c r="E88" s="775"/>
      <c r="F88" s="775"/>
      <c r="G88" s="775"/>
      <c r="H88" s="775"/>
      <c r="I88" s="775"/>
      <c r="J88" s="775"/>
      <c r="K88" s="775"/>
      <c r="L88" s="775"/>
      <c r="M88" s="775"/>
      <c r="N88" s="775"/>
      <c r="O88" s="775"/>
      <c r="P88" s="776"/>
      <c r="Q88" s="825"/>
      <c r="R88" s="826"/>
      <c r="S88" s="826"/>
      <c r="T88" s="826"/>
      <c r="U88" s="826"/>
      <c r="V88" s="826"/>
      <c r="W88" s="826"/>
      <c r="X88" s="826"/>
      <c r="Y88" s="826"/>
      <c r="Z88" s="826"/>
      <c r="AA88" s="826"/>
      <c r="AB88" s="826"/>
      <c r="AC88" s="826"/>
      <c r="AD88" s="826"/>
      <c r="AE88" s="826"/>
      <c r="AF88" s="829">
        <v>12736</v>
      </c>
      <c r="AG88" s="829"/>
      <c r="AH88" s="829"/>
      <c r="AI88" s="829"/>
      <c r="AJ88" s="829"/>
      <c r="AK88" s="826"/>
      <c r="AL88" s="826"/>
      <c r="AM88" s="826"/>
      <c r="AN88" s="826"/>
      <c r="AO88" s="826"/>
      <c r="AP88" s="829">
        <v>1004</v>
      </c>
      <c r="AQ88" s="829"/>
      <c r="AR88" s="829"/>
      <c r="AS88" s="829"/>
      <c r="AT88" s="829"/>
      <c r="AU88" s="829">
        <v>180</v>
      </c>
      <c r="AV88" s="829"/>
      <c r="AW88" s="829"/>
      <c r="AX88" s="829"/>
      <c r="AY88" s="829"/>
      <c r="AZ88" s="834"/>
      <c r="BA88" s="834"/>
      <c r="BB88" s="834"/>
      <c r="BC88" s="834"/>
      <c r="BD88" s="835"/>
      <c r="BE88" s="233"/>
      <c r="BF88" s="233"/>
      <c r="BG88" s="233"/>
      <c r="BH88" s="233"/>
      <c r="BI88" s="233"/>
      <c r="BJ88" s="233"/>
      <c r="BK88" s="233"/>
      <c r="BL88" s="233"/>
      <c r="BM88" s="233"/>
      <c r="BN88" s="233"/>
      <c r="BO88" s="233"/>
      <c r="BP88" s="233"/>
      <c r="BQ88" s="230">
        <v>82</v>
      </c>
      <c r="BR88" s="235"/>
      <c r="BS88" s="844"/>
      <c r="BT88" s="845"/>
      <c r="BU88" s="845"/>
      <c r="BV88" s="845"/>
      <c r="BW88" s="845"/>
      <c r="BX88" s="845"/>
      <c r="BY88" s="845"/>
      <c r="BZ88" s="845"/>
      <c r="CA88" s="845"/>
      <c r="CB88" s="845"/>
      <c r="CC88" s="845"/>
      <c r="CD88" s="845"/>
      <c r="CE88" s="845"/>
      <c r="CF88" s="845"/>
      <c r="CG88" s="850"/>
      <c r="CH88" s="847"/>
      <c r="CI88" s="848"/>
      <c r="CJ88" s="848"/>
      <c r="CK88" s="848"/>
      <c r="CL88" s="849"/>
      <c r="CM88" s="847"/>
      <c r="CN88" s="848"/>
      <c r="CO88" s="848"/>
      <c r="CP88" s="848"/>
      <c r="CQ88" s="849"/>
      <c r="CR88" s="847"/>
      <c r="CS88" s="848"/>
      <c r="CT88" s="848"/>
      <c r="CU88" s="848"/>
      <c r="CV88" s="849"/>
      <c r="CW88" s="847"/>
      <c r="CX88" s="848"/>
      <c r="CY88" s="848"/>
      <c r="CZ88" s="848"/>
      <c r="DA88" s="849"/>
      <c r="DB88" s="847"/>
      <c r="DC88" s="848"/>
      <c r="DD88" s="848"/>
      <c r="DE88" s="848"/>
      <c r="DF88" s="849"/>
      <c r="DG88" s="847"/>
      <c r="DH88" s="848"/>
      <c r="DI88" s="848"/>
      <c r="DJ88" s="848"/>
      <c r="DK88" s="849"/>
      <c r="DL88" s="847"/>
      <c r="DM88" s="848"/>
      <c r="DN88" s="848"/>
      <c r="DO88" s="848"/>
      <c r="DP88" s="849"/>
      <c r="DQ88" s="847"/>
      <c r="DR88" s="848"/>
      <c r="DS88" s="848"/>
      <c r="DT88" s="848"/>
      <c r="DU88" s="849"/>
      <c r="DV88" s="844"/>
      <c r="DW88" s="845"/>
      <c r="DX88" s="845"/>
      <c r="DY88" s="845"/>
      <c r="DZ88" s="846"/>
      <c r="EA88" s="222"/>
    </row>
    <row r="89" spans="1:131" ht="26.25" hidden="1" customHeight="1" x14ac:dyDescent="0.2">
      <c r="A89" s="237"/>
      <c r="B89" s="238"/>
      <c r="C89" s="238"/>
      <c r="D89" s="238"/>
      <c r="E89" s="238"/>
      <c r="F89" s="238"/>
      <c r="G89" s="238"/>
      <c r="H89" s="238"/>
      <c r="I89" s="238"/>
      <c r="J89" s="238"/>
      <c r="K89" s="238"/>
      <c r="L89" s="238"/>
      <c r="M89" s="238"/>
      <c r="N89" s="238"/>
      <c r="O89" s="238"/>
      <c r="P89" s="238"/>
      <c r="Q89" s="239"/>
      <c r="R89" s="239"/>
      <c r="S89" s="239"/>
      <c r="T89" s="239"/>
      <c r="U89" s="239"/>
      <c r="V89" s="239"/>
      <c r="W89" s="239"/>
      <c r="X89" s="239"/>
      <c r="Y89" s="239"/>
      <c r="Z89" s="239"/>
      <c r="AA89" s="239"/>
      <c r="AB89" s="239"/>
      <c r="AC89" s="239"/>
      <c r="AD89" s="239"/>
      <c r="AE89" s="239"/>
      <c r="AF89" s="239"/>
      <c r="AG89" s="239"/>
      <c r="AH89" s="239"/>
      <c r="AI89" s="239"/>
      <c r="AJ89" s="239"/>
      <c r="AK89" s="239"/>
      <c r="AL89" s="239"/>
      <c r="AM89" s="239"/>
      <c r="AN89" s="239"/>
      <c r="AO89" s="239"/>
      <c r="AP89" s="239"/>
      <c r="AQ89" s="239"/>
      <c r="AR89" s="239"/>
      <c r="AS89" s="239"/>
      <c r="AT89" s="239"/>
      <c r="AU89" s="239"/>
      <c r="AV89" s="239"/>
      <c r="AW89" s="239"/>
      <c r="AX89" s="239"/>
      <c r="AY89" s="239"/>
      <c r="AZ89" s="240"/>
      <c r="BA89" s="240"/>
      <c r="BB89" s="240"/>
      <c r="BC89" s="240"/>
      <c r="BD89" s="240"/>
      <c r="BE89" s="233"/>
      <c r="BF89" s="233"/>
      <c r="BG89" s="233"/>
      <c r="BH89" s="233"/>
      <c r="BI89" s="233"/>
      <c r="BJ89" s="233"/>
      <c r="BK89" s="233"/>
      <c r="BL89" s="233"/>
      <c r="BM89" s="233"/>
      <c r="BN89" s="233"/>
      <c r="BO89" s="233"/>
      <c r="BP89" s="233"/>
      <c r="BQ89" s="230">
        <v>83</v>
      </c>
      <c r="BR89" s="235"/>
      <c r="BS89" s="844"/>
      <c r="BT89" s="845"/>
      <c r="BU89" s="845"/>
      <c r="BV89" s="845"/>
      <c r="BW89" s="845"/>
      <c r="BX89" s="845"/>
      <c r="BY89" s="845"/>
      <c r="BZ89" s="845"/>
      <c r="CA89" s="845"/>
      <c r="CB89" s="845"/>
      <c r="CC89" s="845"/>
      <c r="CD89" s="845"/>
      <c r="CE89" s="845"/>
      <c r="CF89" s="845"/>
      <c r="CG89" s="850"/>
      <c r="CH89" s="847"/>
      <c r="CI89" s="848"/>
      <c r="CJ89" s="848"/>
      <c r="CK89" s="848"/>
      <c r="CL89" s="849"/>
      <c r="CM89" s="847"/>
      <c r="CN89" s="848"/>
      <c r="CO89" s="848"/>
      <c r="CP89" s="848"/>
      <c r="CQ89" s="849"/>
      <c r="CR89" s="847"/>
      <c r="CS89" s="848"/>
      <c r="CT89" s="848"/>
      <c r="CU89" s="848"/>
      <c r="CV89" s="849"/>
      <c r="CW89" s="847"/>
      <c r="CX89" s="848"/>
      <c r="CY89" s="848"/>
      <c r="CZ89" s="848"/>
      <c r="DA89" s="849"/>
      <c r="DB89" s="847"/>
      <c r="DC89" s="848"/>
      <c r="DD89" s="848"/>
      <c r="DE89" s="848"/>
      <c r="DF89" s="849"/>
      <c r="DG89" s="847"/>
      <c r="DH89" s="848"/>
      <c r="DI89" s="848"/>
      <c r="DJ89" s="848"/>
      <c r="DK89" s="849"/>
      <c r="DL89" s="847"/>
      <c r="DM89" s="848"/>
      <c r="DN89" s="848"/>
      <c r="DO89" s="848"/>
      <c r="DP89" s="849"/>
      <c r="DQ89" s="847"/>
      <c r="DR89" s="848"/>
      <c r="DS89" s="848"/>
      <c r="DT89" s="848"/>
      <c r="DU89" s="849"/>
      <c r="DV89" s="844"/>
      <c r="DW89" s="845"/>
      <c r="DX89" s="845"/>
      <c r="DY89" s="845"/>
      <c r="DZ89" s="846"/>
      <c r="EA89" s="222"/>
    </row>
    <row r="90" spans="1:131" ht="26.25" hidden="1" customHeight="1" x14ac:dyDescent="0.2">
      <c r="A90" s="237"/>
      <c r="B90" s="238"/>
      <c r="C90" s="238"/>
      <c r="D90" s="238"/>
      <c r="E90" s="238"/>
      <c r="F90" s="238"/>
      <c r="G90" s="238"/>
      <c r="H90" s="238"/>
      <c r="I90" s="238"/>
      <c r="J90" s="238"/>
      <c r="K90" s="238"/>
      <c r="L90" s="238"/>
      <c r="M90" s="238"/>
      <c r="N90" s="238"/>
      <c r="O90" s="238"/>
      <c r="P90" s="238"/>
      <c r="Q90" s="239"/>
      <c r="R90" s="239"/>
      <c r="S90" s="239"/>
      <c r="T90" s="239"/>
      <c r="U90" s="239"/>
      <c r="V90" s="239"/>
      <c r="W90" s="239"/>
      <c r="X90" s="239"/>
      <c r="Y90" s="239"/>
      <c r="Z90" s="239"/>
      <c r="AA90" s="239"/>
      <c r="AB90" s="239"/>
      <c r="AC90" s="239"/>
      <c r="AD90" s="239"/>
      <c r="AE90" s="239"/>
      <c r="AF90" s="239"/>
      <c r="AG90" s="239"/>
      <c r="AH90" s="239"/>
      <c r="AI90" s="239"/>
      <c r="AJ90" s="239"/>
      <c r="AK90" s="239"/>
      <c r="AL90" s="239"/>
      <c r="AM90" s="239"/>
      <c r="AN90" s="239"/>
      <c r="AO90" s="239"/>
      <c r="AP90" s="239"/>
      <c r="AQ90" s="239"/>
      <c r="AR90" s="239"/>
      <c r="AS90" s="239"/>
      <c r="AT90" s="239"/>
      <c r="AU90" s="239"/>
      <c r="AV90" s="239"/>
      <c r="AW90" s="239"/>
      <c r="AX90" s="239"/>
      <c r="AY90" s="239"/>
      <c r="AZ90" s="240"/>
      <c r="BA90" s="240"/>
      <c r="BB90" s="240"/>
      <c r="BC90" s="240"/>
      <c r="BD90" s="240"/>
      <c r="BE90" s="233"/>
      <c r="BF90" s="233"/>
      <c r="BG90" s="233"/>
      <c r="BH90" s="233"/>
      <c r="BI90" s="233"/>
      <c r="BJ90" s="233"/>
      <c r="BK90" s="233"/>
      <c r="BL90" s="233"/>
      <c r="BM90" s="233"/>
      <c r="BN90" s="233"/>
      <c r="BO90" s="233"/>
      <c r="BP90" s="233"/>
      <c r="BQ90" s="230">
        <v>84</v>
      </c>
      <c r="BR90" s="235"/>
      <c r="BS90" s="844"/>
      <c r="BT90" s="845"/>
      <c r="BU90" s="845"/>
      <c r="BV90" s="845"/>
      <c r="BW90" s="845"/>
      <c r="BX90" s="845"/>
      <c r="BY90" s="845"/>
      <c r="BZ90" s="845"/>
      <c r="CA90" s="845"/>
      <c r="CB90" s="845"/>
      <c r="CC90" s="845"/>
      <c r="CD90" s="845"/>
      <c r="CE90" s="845"/>
      <c r="CF90" s="845"/>
      <c r="CG90" s="850"/>
      <c r="CH90" s="847"/>
      <c r="CI90" s="848"/>
      <c r="CJ90" s="848"/>
      <c r="CK90" s="848"/>
      <c r="CL90" s="849"/>
      <c r="CM90" s="847"/>
      <c r="CN90" s="848"/>
      <c r="CO90" s="848"/>
      <c r="CP90" s="848"/>
      <c r="CQ90" s="849"/>
      <c r="CR90" s="847"/>
      <c r="CS90" s="848"/>
      <c r="CT90" s="848"/>
      <c r="CU90" s="848"/>
      <c r="CV90" s="849"/>
      <c r="CW90" s="847"/>
      <c r="CX90" s="848"/>
      <c r="CY90" s="848"/>
      <c r="CZ90" s="848"/>
      <c r="DA90" s="849"/>
      <c r="DB90" s="847"/>
      <c r="DC90" s="848"/>
      <c r="DD90" s="848"/>
      <c r="DE90" s="848"/>
      <c r="DF90" s="849"/>
      <c r="DG90" s="847"/>
      <c r="DH90" s="848"/>
      <c r="DI90" s="848"/>
      <c r="DJ90" s="848"/>
      <c r="DK90" s="849"/>
      <c r="DL90" s="847"/>
      <c r="DM90" s="848"/>
      <c r="DN90" s="848"/>
      <c r="DO90" s="848"/>
      <c r="DP90" s="849"/>
      <c r="DQ90" s="847"/>
      <c r="DR90" s="848"/>
      <c r="DS90" s="848"/>
      <c r="DT90" s="848"/>
      <c r="DU90" s="849"/>
      <c r="DV90" s="844"/>
      <c r="DW90" s="845"/>
      <c r="DX90" s="845"/>
      <c r="DY90" s="845"/>
      <c r="DZ90" s="846"/>
      <c r="EA90" s="222"/>
    </row>
    <row r="91" spans="1:131" ht="26.25" hidden="1" customHeight="1" x14ac:dyDescent="0.2">
      <c r="A91" s="237"/>
      <c r="B91" s="238"/>
      <c r="C91" s="238"/>
      <c r="D91" s="238"/>
      <c r="E91" s="238"/>
      <c r="F91" s="238"/>
      <c r="G91" s="238"/>
      <c r="H91" s="238"/>
      <c r="I91" s="238"/>
      <c r="J91" s="238"/>
      <c r="K91" s="238"/>
      <c r="L91" s="238"/>
      <c r="M91" s="238"/>
      <c r="N91" s="238"/>
      <c r="O91" s="238"/>
      <c r="P91" s="238"/>
      <c r="Q91" s="239"/>
      <c r="R91" s="239"/>
      <c r="S91" s="239"/>
      <c r="T91" s="239"/>
      <c r="U91" s="239"/>
      <c r="V91" s="239"/>
      <c r="W91" s="239"/>
      <c r="X91" s="239"/>
      <c r="Y91" s="239"/>
      <c r="Z91" s="239"/>
      <c r="AA91" s="239"/>
      <c r="AB91" s="239"/>
      <c r="AC91" s="239"/>
      <c r="AD91" s="239"/>
      <c r="AE91" s="239"/>
      <c r="AF91" s="239"/>
      <c r="AG91" s="239"/>
      <c r="AH91" s="239"/>
      <c r="AI91" s="239"/>
      <c r="AJ91" s="239"/>
      <c r="AK91" s="239"/>
      <c r="AL91" s="239"/>
      <c r="AM91" s="239"/>
      <c r="AN91" s="239"/>
      <c r="AO91" s="239"/>
      <c r="AP91" s="239"/>
      <c r="AQ91" s="239"/>
      <c r="AR91" s="239"/>
      <c r="AS91" s="239"/>
      <c r="AT91" s="239"/>
      <c r="AU91" s="239"/>
      <c r="AV91" s="239"/>
      <c r="AW91" s="239"/>
      <c r="AX91" s="239"/>
      <c r="AY91" s="239"/>
      <c r="AZ91" s="240"/>
      <c r="BA91" s="240"/>
      <c r="BB91" s="240"/>
      <c r="BC91" s="240"/>
      <c r="BD91" s="240"/>
      <c r="BE91" s="233"/>
      <c r="BF91" s="233"/>
      <c r="BG91" s="233"/>
      <c r="BH91" s="233"/>
      <c r="BI91" s="233"/>
      <c r="BJ91" s="233"/>
      <c r="BK91" s="233"/>
      <c r="BL91" s="233"/>
      <c r="BM91" s="233"/>
      <c r="BN91" s="233"/>
      <c r="BO91" s="233"/>
      <c r="BP91" s="233"/>
      <c r="BQ91" s="230">
        <v>85</v>
      </c>
      <c r="BR91" s="235"/>
      <c r="BS91" s="844"/>
      <c r="BT91" s="845"/>
      <c r="BU91" s="845"/>
      <c r="BV91" s="845"/>
      <c r="BW91" s="845"/>
      <c r="BX91" s="845"/>
      <c r="BY91" s="845"/>
      <c r="BZ91" s="845"/>
      <c r="CA91" s="845"/>
      <c r="CB91" s="845"/>
      <c r="CC91" s="845"/>
      <c r="CD91" s="845"/>
      <c r="CE91" s="845"/>
      <c r="CF91" s="845"/>
      <c r="CG91" s="850"/>
      <c r="CH91" s="847"/>
      <c r="CI91" s="848"/>
      <c r="CJ91" s="848"/>
      <c r="CK91" s="848"/>
      <c r="CL91" s="849"/>
      <c r="CM91" s="847"/>
      <c r="CN91" s="848"/>
      <c r="CO91" s="848"/>
      <c r="CP91" s="848"/>
      <c r="CQ91" s="849"/>
      <c r="CR91" s="847"/>
      <c r="CS91" s="848"/>
      <c r="CT91" s="848"/>
      <c r="CU91" s="848"/>
      <c r="CV91" s="849"/>
      <c r="CW91" s="847"/>
      <c r="CX91" s="848"/>
      <c r="CY91" s="848"/>
      <c r="CZ91" s="848"/>
      <c r="DA91" s="849"/>
      <c r="DB91" s="847"/>
      <c r="DC91" s="848"/>
      <c r="DD91" s="848"/>
      <c r="DE91" s="848"/>
      <c r="DF91" s="849"/>
      <c r="DG91" s="847"/>
      <c r="DH91" s="848"/>
      <c r="DI91" s="848"/>
      <c r="DJ91" s="848"/>
      <c r="DK91" s="849"/>
      <c r="DL91" s="847"/>
      <c r="DM91" s="848"/>
      <c r="DN91" s="848"/>
      <c r="DO91" s="848"/>
      <c r="DP91" s="849"/>
      <c r="DQ91" s="847"/>
      <c r="DR91" s="848"/>
      <c r="DS91" s="848"/>
      <c r="DT91" s="848"/>
      <c r="DU91" s="849"/>
      <c r="DV91" s="844"/>
      <c r="DW91" s="845"/>
      <c r="DX91" s="845"/>
      <c r="DY91" s="845"/>
      <c r="DZ91" s="846"/>
      <c r="EA91" s="222"/>
    </row>
    <row r="92" spans="1:131" ht="26.25" hidden="1" customHeight="1" x14ac:dyDescent="0.2">
      <c r="A92" s="237"/>
      <c r="B92" s="238"/>
      <c r="C92" s="238"/>
      <c r="D92" s="238"/>
      <c r="E92" s="238"/>
      <c r="F92" s="238"/>
      <c r="G92" s="238"/>
      <c r="H92" s="238"/>
      <c r="I92" s="238"/>
      <c r="J92" s="238"/>
      <c r="K92" s="238"/>
      <c r="L92" s="238"/>
      <c r="M92" s="238"/>
      <c r="N92" s="238"/>
      <c r="O92" s="238"/>
      <c r="P92" s="238"/>
      <c r="Q92" s="239"/>
      <c r="R92" s="239"/>
      <c r="S92" s="239"/>
      <c r="T92" s="239"/>
      <c r="U92" s="239"/>
      <c r="V92" s="239"/>
      <c r="W92" s="239"/>
      <c r="X92" s="239"/>
      <c r="Y92" s="239"/>
      <c r="Z92" s="239"/>
      <c r="AA92" s="239"/>
      <c r="AB92" s="239"/>
      <c r="AC92" s="239"/>
      <c r="AD92" s="239"/>
      <c r="AE92" s="239"/>
      <c r="AF92" s="239"/>
      <c r="AG92" s="239"/>
      <c r="AH92" s="239"/>
      <c r="AI92" s="239"/>
      <c r="AJ92" s="239"/>
      <c r="AK92" s="239"/>
      <c r="AL92" s="239"/>
      <c r="AM92" s="239"/>
      <c r="AN92" s="239"/>
      <c r="AO92" s="239"/>
      <c r="AP92" s="239"/>
      <c r="AQ92" s="239"/>
      <c r="AR92" s="239"/>
      <c r="AS92" s="239"/>
      <c r="AT92" s="239"/>
      <c r="AU92" s="239"/>
      <c r="AV92" s="239"/>
      <c r="AW92" s="239"/>
      <c r="AX92" s="239"/>
      <c r="AY92" s="239"/>
      <c r="AZ92" s="240"/>
      <c r="BA92" s="240"/>
      <c r="BB92" s="240"/>
      <c r="BC92" s="240"/>
      <c r="BD92" s="240"/>
      <c r="BE92" s="233"/>
      <c r="BF92" s="233"/>
      <c r="BG92" s="233"/>
      <c r="BH92" s="233"/>
      <c r="BI92" s="233"/>
      <c r="BJ92" s="233"/>
      <c r="BK92" s="233"/>
      <c r="BL92" s="233"/>
      <c r="BM92" s="233"/>
      <c r="BN92" s="233"/>
      <c r="BO92" s="233"/>
      <c r="BP92" s="233"/>
      <c r="BQ92" s="230">
        <v>86</v>
      </c>
      <c r="BR92" s="235"/>
      <c r="BS92" s="844"/>
      <c r="BT92" s="845"/>
      <c r="BU92" s="845"/>
      <c r="BV92" s="845"/>
      <c r="BW92" s="845"/>
      <c r="BX92" s="845"/>
      <c r="BY92" s="845"/>
      <c r="BZ92" s="845"/>
      <c r="CA92" s="845"/>
      <c r="CB92" s="845"/>
      <c r="CC92" s="845"/>
      <c r="CD92" s="845"/>
      <c r="CE92" s="845"/>
      <c r="CF92" s="845"/>
      <c r="CG92" s="850"/>
      <c r="CH92" s="847"/>
      <c r="CI92" s="848"/>
      <c r="CJ92" s="848"/>
      <c r="CK92" s="848"/>
      <c r="CL92" s="849"/>
      <c r="CM92" s="847"/>
      <c r="CN92" s="848"/>
      <c r="CO92" s="848"/>
      <c r="CP92" s="848"/>
      <c r="CQ92" s="849"/>
      <c r="CR92" s="847"/>
      <c r="CS92" s="848"/>
      <c r="CT92" s="848"/>
      <c r="CU92" s="848"/>
      <c r="CV92" s="849"/>
      <c r="CW92" s="847"/>
      <c r="CX92" s="848"/>
      <c r="CY92" s="848"/>
      <c r="CZ92" s="848"/>
      <c r="DA92" s="849"/>
      <c r="DB92" s="847"/>
      <c r="DC92" s="848"/>
      <c r="DD92" s="848"/>
      <c r="DE92" s="848"/>
      <c r="DF92" s="849"/>
      <c r="DG92" s="847"/>
      <c r="DH92" s="848"/>
      <c r="DI92" s="848"/>
      <c r="DJ92" s="848"/>
      <c r="DK92" s="849"/>
      <c r="DL92" s="847"/>
      <c r="DM92" s="848"/>
      <c r="DN92" s="848"/>
      <c r="DO92" s="848"/>
      <c r="DP92" s="849"/>
      <c r="DQ92" s="847"/>
      <c r="DR92" s="848"/>
      <c r="DS92" s="848"/>
      <c r="DT92" s="848"/>
      <c r="DU92" s="849"/>
      <c r="DV92" s="844"/>
      <c r="DW92" s="845"/>
      <c r="DX92" s="845"/>
      <c r="DY92" s="845"/>
      <c r="DZ92" s="846"/>
      <c r="EA92" s="222"/>
    </row>
    <row r="93" spans="1:131" ht="26.25" hidden="1" customHeight="1" x14ac:dyDescent="0.2">
      <c r="A93" s="237"/>
      <c r="B93" s="238"/>
      <c r="C93" s="238"/>
      <c r="D93" s="238"/>
      <c r="E93" s="238"/>
      <c r="F93" s="238"/>
      <c r="G93" s="238"/>
      <c r="H93" s="238"/>
      <c r="I93" s="238"/>
      <c r="J93" s="238"/>
      <c r="K93" s="238"/>
      <c r="L93" s="238"/>
      <c r="M93" s="238"/>
      <c r="N93" s="238"/>
      <c r="O93" s="238"/>
      <c r="P93" s="238"/>
      <c r="Q93" s="239"/>
      <c r="R93" s="239"/>
      <c r="S93" s="239"/>
      <c r="T93" s="239"/>
      <c r="U93" s="239"/>
      <c r="V93" s="239"/>
      <c r="W93" s="239"/>
      <c r="X93" s="239"/>
      <c r="Y93" s="239"/>
      <c r="Z93" s="239"/>
      <c r="AA93" s="239"/>
      <c r="AB93" s="239"/>
      <c r="AC93" s="239"/>
      <c r="AD93" s="239"/>
      <c r="AE93" s="239"/>
      <c r="AF93" s="239"/>
      <c r="AG93" s="239"/>
      <c r="AH93" s="239"/>
      <c r="AI93" s="239"/>
      <c r="AJ93" s="239"/>
      <c r="AK93" s="239"/>
      <c r="AL93" s="239"/>
      <c r="AM93" s="239"/>
      <c r="AN93" s="239"/>
      <c r="AO93" s="239"/>
      <c r="AP93" s="239"/>
      <c r="AQ93" s="239"/>
      <c r="AR93" s="239"/>
      <c r="AS93" s="239"/>
      <c r="AT93" s="239"/>
      <c r="AU93" s="239"/>
      <c r="AV93" s="239"/>
      <c r="AW93" s="239"/>
      <c r="AX93" s="239"/>
      <c r="AY93" s="239"/>
      <c r="AZ93" s="240"/>
      <c r="BA93" s="240"/>
      <c r="BB93" s="240"/>
      <c r="BC93" s="240"/>
      <c r="BD93" s="240"/>
      <c r="BE93" s="233"/>
      <c r="BF93" s="233"/>
      <c r="BG93" s="233"/>
      <c r="BH93" s="233"/>
      <c r="BI93" s="233"/>
      <c r="BJ93" s="233"/>
      <c r="BK93" s="233"/>
      <c r="BL93" s="233"/>
      <c r="BM93" s="233"/>
      <c r="BN93" s="233"/>
      <c r="BO93" s="233"/>
      <c r="BP93" s="233"/>
      <c r="BQ93" s="230">
        <v>87</v>
      </c>
      <c r="BR93" s="235"/>
      <c r="BS93" s="844"/>
      <c r="BT93" s="845"/>
      <c r="BU93" s="845"/>
      <c r="BV93" s="845"/>
      <c r="BW93" s="845"/>
      <c r="BX93" s="845"/>
      <c r="BY93" s="845"/>
      <c r="BZ93" s="845"/>
      <c r="CA93" s="845"/>
      <c r="CB93" s="845"/>
      <c r="CC93" s="845"/>
      <c r="CD93" s="845"/>
      <c r="CE93" s="845"/>
      <c r="CF93" s="845"/>
      <c r="CG93" s="850"/>
      <c r="CH93" s="847"/>
      <c r="CI93" s="848"/>
      <c r="CJ93" s="848"/>
      <c r="CK93" s="848"/>
      <c r="CL93" s="849"/>
      <c r="CM93" s="847"/>
      <c r="CN93" s="848"/>
      <c r="CO93" s="848"/>
      <c r="CP93" s="848"/>
      <c r="CQ93" s="849"/>
      <c r="CR93" s="847"/>
      <c r="CS93" s="848"/>
      <c r="CT93" s="848"/>
      <c r="CU93" s="848"/>
      <c r="CV93" s="849"/>
      <c r="CW93" s="847"/>
      <c r="CX93" s="848"/>
      <c r="CY93" s="848"/>
      <c r="CZ93" s="848"/>
      <c r="DA93" s="849"/>
      <c r="DB93" s="847"/>
      <c r="DC93" s="848"/>
      <c r="DD93" s="848"/>
      <c r="DE93" s="848"/>
      <c r="DF93" s="849"/>
      <c r="DG93" s="847"/>
      <c r="DH93" s="848"/>
      <c r="DI93" s="848"/>
      <c r="DJ93" s="848"/>
      <c r="DK93" s="849"/>
      <c r="DL93" s="847"/>
      <c r="DM93" s="848"/>
      <c r="DN93" s="848"/>
      <c r="DO93" s="848"/>
      <c r="DP93" s="849"/>
      <c r="DQ93" s="847"/>
      <c r="DR93" s="848"/>
      <c r="DS93" s="848"/>
      <c r="DT93" s="848"/>
      <c r="DU93" s="849"/>
      <c r="DV93" s="844"/>
      <c r="DW93" s="845"/>
      <c r="DX93" s="845"/>
      <c r="DY93" s="845"/>
      <c r="DZ93" s="846"/>
      <c r="EA93" s="222"/>
    </row>
    <row r="94" spans="1:131" ht="26.25" hidden="1" customHeight="1" x14ac:dyDescent="0.2">
      <c r="A94" s="237"/>
      <c r="B94" s="238"/>
      <c r="C94" s="238"/>
      <c r="D94" s="238"/>
      <c r="E94" s="238"/>
      <c r="F94" s="238"/>
      <c r="G94" s="238"/>
      <c r="H94" s="238"/>
      <c r="I94" s="238"/>
      <c r="J94" s="238"/>
      <c r="K94" s="238"/>
      <c r="L94" s="238"/>
      <c r="M94" s="238"/>
      <c r="N94" s="238"/>
      <c r="O94" s="238"/>
      <c r="P94" s="238"/>
      <c r="Q94" s="239"/>
      <c r="R94" s="239"/>
      <c r="S94" s="239"/>
      <c r="T94" s="239"/>
      <c r="U94" s="239"/>
      <c r="V94" s="239"/>
      <c r="W94" s="239"/>
      <c r="X94" s="239"/>
      <c r="Y94" s="239"/>
      <c r="Z94" s="239"/>
      <c r="AA94" s="239"/>
      <c r="AB94" s="239"/>
      <c r="AC94" s="239"/>
      <c r="AD94" s="239"/>
      <c r="AE94" s="239"/>
      <c r="AF94" s="239"/>
      <c r="AG94" s="239"/>
      <c r="AH94" s="239"/>
      <c r="AI94" s="239"/>
      <c r="AJ94" s="239"/>
      <c r="AK94" s="239"/>
      <c r="AL94" s="239"/>
      <c r="AM94" s="239"/>
      <c r="AN94" s="239"/>
      <c r="AO94" s="239"/>
      <c r="AP94" s="239"/>
      <c r="AQ94" s="239"/>
      <c r="AR94" s="239"/>
      <c r="AS94" s="239"/>
      <c r="AT94" s="239"/>
      <c r="AU94" s="239"/>
      <c r="AV94" s="239"/>
      <c r="AW94" s="239"/>
      <c r="AX94" s="239"/>
      <c r="AY94" s="239"/>
      <c r="AZ94" s="240"/>
      <c r="BA94" s="240"/>
      <c r="BB94" s="240"/>
      <c r="BC94" s="240"/>
      <c r="BD94" s="240"/>
      <c r="BE94" s="233"/>
      <c r="BF94" s="233"/>
      <c r="BG94" s="233"/>
      <c r="BH94" s="233"/>
      <c r="BI94" s="233"/>
      <c r="BJ94" s="233"/>
      <c r="BK94" s="233"/>
      <c r="BL94" s="233"/>
      <c r="BM94" s="233"/>
      <c r="BN94" s="233"/>
      <c r="BO94" s="233"/>
      <c r="BP94" s="233"/>
      <c r="BQ94" s="230">
        <v>88</v>
      </c>
      <c r="BR94" s="235"/>
      <c r="BS94" s="844"/>
      <c r="BT94" s="845"/>
      <c r="BU94" s="845"/>
      <c r="BV94" s="845"/>
      <c r="BW94" s="845"/>
      <c r="BX94" s="845"/>
      <c r="BY94" s="845"/>
      <c r="BZ94" s="845"/>
      <c r="CA94" s="845"/>
      <c r="CB94" s="845"/>
      <c r="CC94" s="845"/>
      <c r="CD94" s="845"/>
      <c r="CE94" s="845"/>
      <c r="CF94" s="845"/>
      <c r="CG94" s="850"/>
      <c r="CH94" s="847"/>
      <c r="CI94" s="848"/>
      <c r="CJ94" s="848"/>
      <c r="CK94" s="848"/>
      <c r="CL94" s="849"/>
      <c r="CM94" s="847"/>
      <c r="CN94" s="848"/>
      <c r="CO94" s="848"/>
      <c r="CP94" s="848"/>
      <c r="CQ94" s="849"/>
      <c r="CR94" s="847"/>
      <c r="CS94" s="848"/>
      <c r="CT94" s="848"/>
      <c r="CU94" s="848"/>
      <c r="CV94" s="849"/>
      <c r="CW94" s="847"/>
      <c r="CX94" s="848"/>
      <c r="CY94" s="848"/>
      <c r="CZ94" s="848"/>
      <c r="DA94" s="849"/>
      <c r="DB94" s="847"/>
      <c r="DC94" s="848"/>
      <c r="DD94" s="848"/>
      <c r="DE94" s="848"/>
      <c r="DF94" s="849"/>
      <c r="DG94" s="847"/>
      <c r="DH94" s="848"/>
      <c r="DI94" s="848"/>
      <c r="DJ94" s="848"/>
      <c r="DK94" s="849"/>
      <c r="DL94" s="847"/>
      <c r="DM94" s="848"/>
      <c r="DN94" s="848"/>
      <c r="DO94" s="848"/>
      <c r="DP94" s="849"/>
      <c r="DQ94" s="847"/>
      <c r="DR94" s="848"/>
      <c r="DS94" s="848"/>
      <c r="DT94" s="848"/>
      <c r="DU94" s="849"/>
      <c r="DV94" s="844"/>
      <c r="DW94" s="845"/>
      <c r="DX94" s="845"/>
      <c r="DY94" s="845"/>
      <c r="DZ94" s="846"/>
      <c r="EA94" s="222"/>
    </row>
    <row r="95" spans="1:131" ht="26.25" hidden="1" customHeight="1" x14ac:dyDescent="0.2">
      <c r="A95" s="237"/>
      <c r="B95" s="238"/>
      <c r="C95" s="238"/>
      <c r="D95" s="238"/>
      <c r="E95" s="238"/>
      <c r="F95" s="238"/>
      <c r="G95" s="238"/>
      <c r="H95" s="238"/>
      <c r="I95" s="238"/>
      <c r="J95" s="238"/>
      <c r="K95" s="238"/>
      <c r="L95" s="238"/>
      <c r="M95" s="238"/>
      <c r="N95" s="238"/>
      <c r="O95" s="238"/>
      <c r="P95" s="238"/>
      <c r="Q95" s="239"/>
      <c r="R95" s="239"/>
      <c r="S95" s="239"/>
      <c r="T95" s="239"/>
      <c r="U95" s="239"/>
      <c r="V95" s="239"/>
      <c r="W95" s="239"/>
      <c r="X95" s="239"/>
      <c r="Y95" s="239"/>
      <c r="Z95" s="239"/>
      <c r="AA95" s="239"/>
      <c r="AB95" s="239"/>
      <c r="AC95" s="239"/>
      <c r="AD95" s="239"/>
      <c r="AE95" s="239"/>
      <c r="AF95" s="239"/>
      <c r="AG95" s="239"/>
      <c r="AH95" s="239"/>
      <c r="AI95" s="239"/>
      <c r="AJ95" s="239"/>
      <c r="AK95" s="239"/>
      <c r="AL95" s="239"/>
      <c r="AM95" s="239"/>
      <c r="AN95" s="239"/>
      <c r="AO95" s="239"/>
      <c r="AP95" s="239"/>
      <c r="AQ95" s="239"/>
      <c r="AR95" s="239"/>
      <c r="AS95" s="239"/>
      <c r="AT95" s="239"/>
      <c r="AU95" s="239"/>
      <c r="AV95" s="239"/>
      <c r="AW95" s="239"/>
      <c r="AX95" s="239"/>
      <c r="AY95" s="239"/>
      <c r="AZ95" s="240"/>
      <c r="BA95" s="240"/>
      <c r="BB95" s="240"/>
      <c r="BC95" s="240"/>
      <c r="BD95" s="240"/>
      <c r="BE95" s="233"/>
      <c r="BF95" s="233"/>
      <c r="BG95" s="233"/>
      <c r="BH95" s="233"/>
      <c r="BI95" s="233"/>
      <c r="BJ95" s="233"/>
      <c r="BK95" s="233"/>
      <c r="BL95" s="233"/>
      <c r="BM95" s="233"/>
      <c r="BN95" s="233"/>
      <c r="BO95" s="233"/>
      <c r="BP95" s="233"/>
      <c r="BQ95" s="230">
        <v>89</v>
      </c>
      <c r="BR95" s="235"/>
      <c r="BS95" s="844"/>
      <c r="BT95" s="845"/>
      <c r="BU95" s="845"/>
      <c r="BV95" s="845"/>
      <c r="BW95" s="845"/>
      <c r="BX95" s="845"/>
      <c r="BY95" s="845"/>
      <c r="BZ95" s="845"/>
      <c r="CA95" s="845"/>
      <c r="CB95" s="845"/>
      <c r="CC95" s="845"/>
      <c r="CD95" s="845"/>
      <c r="CE95" s="845"/>
      <c r="CF95" s="845"/>
      <c r="CG95" s="850"/>
      <c r="CH95" s="847"/>
      <c r="CI95" s="848"/>
      <c r="CJ95" s="848"/>
      <c r="CK95" s="848"/>
      <c r="CL95" s="849"/>
      <c r="CM95" s="847"/>
      <c r="CN95" s="848"/>
      <c r="CO95" s="848"/>
      <c r="CP95" s="848"/>
      <c r="CQ95" s="849"/>
      <c r="CR95" s="847"/>
      <c r="CS95" s="848"/>
      <c r="CT95" s="848"/>
      <c r="CU95" s="848"/>
      <c r="CV95" s="849"/>
      <c r="CW95" s="847"/>
      <c r="CX95" s="848"/>
      <c r="CY95" s="848"/>
      <c r="CZ95" s="848"/>
      <c r="DA95" s="849"/>
      <c r="DB95" s="847"/>
      <c r="DC95" s="848"/>
      <c r="DD95" s="848"/>
      <c r="DE95" s="848"/>
      <c r="DF95" s="849"/>
      <c r="DG95" s="847"/>
      <c r="DH95" s="848"/>
      <c r="DI95" s="848"/>
      <c r="DJ95" s="848"/>
      <c r="DK95" s="849"/>
      <c r="DL95" s="847"/>
      <c r="DM95" s="848"/>
      <c r="DN95" s="848"/>
      <c r="DO95" s="848"/>
      <c r="DP95" s="849"/>
      <c r="DQ95" s="847"/>
      <c r="DR95" s="848"/>
      <c r="DS95" s="848"/>
      <c r="DT95" s="848"/>
      <c r="DU95" s="849"/>
      <c r="DV95" s="844"/>
      <c r="DW95" s="845"/>
      <c r="DX95" s="845"/>
      <c r="DY95" s="845"/>
      <c r="DZ95" s="846"/>
      <c r="EA95" s="222"/>
    </row>
    <row r="96" spans="1:131" ht="26.25" hidden="1" customHeight="1" x14ac:dyDescent="0.2">
      <c r="A96" s="237"/>
      <c r="B96" s="238"/>
      <c r="C96" s="238"/>
      <c r="D96" s="238"/>
      <c r="E96" s="238"/>
      <c r="F96" s="238"/>
      <c r="G96" s="238"/>
      <c r="H96" s="238"/>
      <c r="I96" s="238"/>
      <c r="J96" s="238"/>
      <c r="K96" s="238"/>
      <c r="L96" s="238"/>
      <c r="M96" s="238"/>
      <c r="N96" s="238"/>
      <c r="O96" s="238"/>
      <c r="P96" s="238"/>
      <c r="Q96" s="239"/>
      <c r="R96" s="239"/>
      <c r="S96" s="239"/>
      <c r="T96" s="239"/>
      <c r="U96" s="239"/>
      <c r="V96" s="239"/>
      <c r="W96" s="239"/>
      <c r="X96" s="239"/>
      <c r="Y96" s="239"/>
      <c r="Z96" s="239"/>
      <c r="AA96" s="239"/>
      <c r="AB96" s="239"/>
      <c r="AC96" s="239"/>
      <c r="AD96" s="239"/>
      <c r="AE96" s="239"/>
      <c r="AF96" s="239"/>
      <c r="AG96" s="239"/>
      <c r="AH96" s="239"/>
      <c r="AI96" s="239"/>
      <c r="AJ96" s="239"/>
      <c r="AK96" s="239"/>
      <c r="AL96" s="239"/>
      <c r="AM96" s="239"/>
      <c r="AN96" s="239"/>
      <c r="AO96" s="239"/>
      <c r="AP96" s="239"/>
      <c r="AQ96" s="239"/>
      <c r="AR96" s="239"/>
      <c r="AS96" s="239"/>
      <c r="AT96" s="239"/>
      <c r="AU96" s="239"/>
      <c r="AV96" s="239"/>
      <c r="AW96" s="239"/>
      <c r="AX96" s="239"/>
      <c r="AY96" s="239"/>
      <c r="AZ96" s="240"/>
      <c r="BA96" s="240"/>
      <c r="BB96" s="240"/>
      <c r="BC96" s="240"/>
      <c r="BD96" s="240"/>
      <c r="BE96" s="233"/>
      <c r="BF96" s="233"/>
      <c r="BG96" s="233"/>
      <c r="BH96" s="233"/>
      <c r="BI96" s="233"/>
      <c r="BJ96" s="233"/>
      <c r="BK96" s="233"/>
      <c r="BL96" s="233"/>
      <c r="BM96" s="233"/>
      <c r="BN96" s="233"/>
      <c r="BO96" s="233"/>
      <c r="BP96" s="233"/>
      <c r="BQ96" s="230">
        <v>90</v>
      </c>
      <c r="BR96" s="235"/>
      <c r="BS96" s="844"/>
      <c r="BT96" s="845"/>
      <c r="BU96" s="845"/>
      <c r="BV96" s="845"/>
      <c r="BW96" s="845"/>
      <c r="BX96" s="845"/>
      <c r="BY96" s="845"/>
      <c r="BZ96" s="845"/>
      <c r="CA96" s="845"/>
      <c r="CB96" s="845"/>
      <c r="CC96" s="845"/>
      <c r="CD96" s="845"/>
      <c r="CE96" s="845"/>
      <c r="CF96" s="845"/>
      <c r="CG96" s="850"/>
      <c r="CH96" s="847"/>
      <c r="CI96" s="848"/>
      <c r="CJ96" s="848"/>
      <c r="CK96" s="848"/>
      <c r="CL96" s="849"/>
      <c r="CM96" s="847"/>
      <c r="CN96" s="848"/>
      <c r="CO96" s="848"/>
      <c r="CP96" s="848"/>
      <c r="CQ96" s="849"/>
      <c r="CR96" s="847"/>
      <c r="CS96" s="848"/>
      <c r="CT96" s="848"/>
      <c r="CU96" s="848"/>
      <c r="CV96" s="849"/>
      <c r="CW96" s="847"/>
      <c r="CX96" s="848"/>
      <c r="CY96" s="848"/>
      <c r="CZ96" s="848"/>
      <c r="DA96" s="849"/>
      <c r="DB96" s="847"/>
      <c r="DC96" s="848"/>
      <c r="DD96" s="848"/>
      <c r="DE96" s="848"/>
      <c r="DF96" s="849"/>
      <c r="DG96" s="847"/>
      <c r="DH96" s="848"/>
      <c r="DI96" s="848"/>
      <c r="DJ96" s="848"/>
      <c r="DK96" s="849"/>
      <c r="DL96" s="847"/>
      <c r="DM96" s="848"/>
      <c r="DN96" s="848"/>
      <c r="DO96" s="848"/>
      <c r="DP96" s="849"/>
      <c r="DQ96" s="847"/>
      <c r="DR96" s="848"/>
      <c r="DS96" s="848"/>
      <c r="DT96" s="848"/>
      <c r="DU96" s="849"/>
      <c r="DV96" s="844"/>
      <c r="DW96" s="845"/>
      <c r="DX96" s="845"/>
      <c r="DY96" s="845"/>
      <c r="DZ96" s="846"/>
      <c r="EA96" s="222"/>
    </row>
    <row r="97" spans="1:131" ht="26.25" hidden="1" customHeight="1" x14ac:dyDescent="0.2">
      <c r="A97" s="237"/>
      <c r="B97" s="238"/>
      <c r="C97" s="238"/>
      <c r="D97" s="238"/>
      <c r="E97" s="238"/>
      <c r="F97" s="238"/>
      <c r="G97" s="238"/>
      <c r="H97" s="238"/>
      <c r="I97" s="238"/>
      <c r="J97" s="238"/>
      <c r="K97" s="238"/>
      <c r="L97" s="238"/>
      <c r="M97" s="238"/>
      <c r="N97" s="238"/>
      <c r="O97" s="238"/>
      <c r="P97" s="238"/>
      <c r="Q97" s="239"/>
      <c r="R97" s="239"/>
      <c r="S97" s="239"/>
      <c r="T97" s="239"/>
      <c r="U97" s="239"/>
      <c r="V97" s="239"/>
      <c r="W97" s="239"/>
      <c r="X97" s="239"/>
      <c r="Y97" s="239"/>
      <c r="Z97" s="239"/>
      <c r="AA97" s="239"/>
      <c r="AB97" s="239"/>
      <c r="AC97" s="239"/>
      <c r="AD97" s="239"/>
      <c r="AE97" s="239"/>
      <c r="AF97" s="239"/>
      <c r="AG97" s="239"/>
      <c r="AH97" s="239"/>
      <c r="AI97" s="239"/>
      <c r="AJ97" s="239"/>
      <c r="AK97" s="239"/>
      <c r="AL97" s="239"/>
      <c r="AM97" s="239"/>
      <c r="AN97" s="239"/>
      <c r="AO97" s="239"/>
      <c r="AP97" s="239"/>
      <c r="AQ97" s="239"/>
      <c r="AR97" s="239"/>
      <c r="AS97" s="239"/>
      <c r="AT97" s="239"/>
      <c r="AU97" s="239"/>
      <c r="AV97" s="239"/>
      <c r="AW97" s="239"/>
      <c r="AX97" s="239"/>
      <c r="AY97" s="239"/>
      <c r="AZ97" s="240"/>
      <c r="BA97" s="240"/>
      <c r="BB97" s="240"/>
      <c r="BC97" s="240"/>
      <c r="BD97" s="240"/>
      <c r="BE97" s="233"/>
      <c r="BF97" s="233"/>
      <c r="BG97" s="233"/>
      <c r="BH97" s="233"/>
      <c r="BI97" s="233"/>
      <c r="BJ97" s="233"/>
      <c r="BK97" s="233"/>
      <c r="BL97" s="233"/>
      <c r="BM97" s="233"/>
      <c r="BN97" s="233"/>
      <c r="BO97" s="233"/>
      <c r="BP97" s="233"/>
      <c r="BQ97" s="230">
        <v>91</v>
      </c>
      <c r="BR97" s="235"/>
      <c r="BS97" s="844"/>
      <c r="BT97" s="845"/>
      <c r="BU97" s="845"/>
      <c r="BV97" s="845"/>
      <c r="BW97" s="845"/>
      <c r="BX97" s="845"/>
      <c r="BY97" s="845"/>
      <c r="BZ97" s="845"/>
      <c r="CA97" s="845"/>
      <c r="CB97" s="845"/>
      <c r="CC97" s="845"/>
      <c r="CD97" s="845"/>
      <c r="CE97" s="845"/>
      <c r="CF97" s="845"/>
      <c r="CG97" s="850"/>
      <c r="CH97" s="847"/>
      <c r="CI97" s="848"/>
      <c r="CJ97" s="848"/>
      <c r="CK97" s="848"/>
      <c r="CL97" s="849"/>
      <c r="CM97" s="847"/>
      <c r="CN97" s="848"/>
      <c r="CO97" s="848"/>
      <c r="CP97" s="848"/>
      <c r="CQ97" s="849"/>
      <c r="CR97" s="847"/>
      <c r="CS97" s="848"/>
      <c r="CT97" s="848"/>
      <c r="CU97" s="848"/>
      <c r="CV97" s="849"/>
      <c r="CW97" s="847"/>
      <c r="CX97" s="848"/>
      <c r="CY97" s="848"/>
      <c r="CZ97" s="848"/>
      <c r="DA97" s="849"/>
      <c r="DB97" s="847"/>
      <c r="DC97" s="848"/>
      <c r="DD97" s="848"/>
      <c r="DE97" s="848"/>
      <c r="DF97" s="849"/>
      <c r="DG97" s="847"/>
      <c r="DH97" s="848"/>
      <c r="DI97" s="848"/>
      <c r="DJ97" s="848"/>
      <c r="DK97" s="849"/>
      <c r="DL97" s="847"/>
      <c r="DM97" s="848"/>
      <c r="DN97" s="848"/>
      <c r="DO97" s="848"/>
      <c r="DP97" s="849"/>
      <c r="DQ97" s="847"/>
      <c r="DR97" s="848"/>
      <c r="DS97" s="848"/>
      <c r="DT97" s="848"/>
      <c r="DU97" s="849"/>
      <c r="DV97" s="844"/>
      <c r="DW97" s="845"/>
      <c r="DX97" s="845"/>
      <c r="DY97" s="845"/>
      <c r="DZ97" s="846"/>
      <c r="EA97" s="222"/>
    </row>
    <row r="98" spans="1:131" ht="26.25" hidden="1" customHeight="1" x14ac:dyDescent="0.2">
      <c r="A98" s="237"/>
      <c r="B98" s="238"/>
      <c r="C98" s="238"/>
      <c r="D98" s="238"/>
      <c r="E98" s="238"/>
      <c r="F98" s="238"/>
      <c r="G98" s="238"/>
      <c r="H98" s="238"/>
      <c r="I98" s="238"/>
      <c r="J98" s="238"/>
      <c r="K98" s="238"/>
      <c r="L98" s="238"/>
      <c r="M98" s="238"/>
      <c r="N98" s="238"/>
      <c r="O98" s="238"/>
      <c r="P98" s="238"/>
      <c r="Q98" s="239"/>
      <c r="R98" s="239"/>
      <c r="S98" s="239"/>
      <c r="T98" s="239"/>
      <c r="U98" s="239"/>
      <c r="V98" s="239"/>
      <c r="W98" s="239"/>
      <c r="X98" s="239"/>
      <c r="Y98" s="239"/>
      <c r="Z98" s="239"/>
      <c r="AA98" s="239"/>
      <c r="AB98" s="239"/>
      <c r="AC98" s="239"/>
      <c r="AD98" s="239"/>
      <c r="AE98" s="239"/>
      <c r="AF98" s="239"/>
      <c r="AG98" s="239"/>
      <c r="AH98" s="239"/>
      <c r="AI98" s="239"/>
      <c r="AJ98" s="239"/>
      <c r="AK98" s="239"/>
      <c r="AL98" s="239"/>
      <c r="AM98" s="239"/>
      <c r="AN98" s="239"/>
      <c r="AO98" s="239"/>
      <c r="AP98" s="239"/>
      <c r="AQ98" s="239"/>
      <c r="AR98" s="239"/>
      <c r="AS98" s="239"/>
      <c r="AT98" s="239"/>
      <c r="AU98" s="239"/>
      <c r="AV98" s="239"/>
      <c r="AW98" s="239"/>
      <c r="AX98" s="239"/>
      <c r="AY98" s="239"/>
      <c r="AZ98" s="240"/>
      <c r="BA98" s="240"/>
      <c r="BB98" s="240"/>
      <c r="BC98" s="240"/>
      <c r="BD98" s="240"/>
      <c r="BE98" s="233"/>
      <c r="BF98" s="233"/>
      <c r="BG98" s="233"/>
      <c r="BH98" s="233"/>
      <c r="BI98" s="233"/>
      <c r="BJ98" s="233"/>
      <c r="BK98" s="233"/>
      <c r="BL98" s="233"/>
      <c r="BM98" s="233"/>
      <c r="BN98" s="233"/>
      <c r="BO98" s="233"/>
      <c r="BP98" s="233"/>
      <c r="BQ98" s="230">
        <v>92</v>
      </c>
      <c r="BR98" s="235"/>
      <c r="BS98" s="844"/>
      <c r="BT98" s="845"/>
      <c r="BU98" s="845"/>
      <c r="BV98" s="845"/>
      <c r="BW98" s="845"/>
      <c r="BX98" s="845"/>
      <c r="BY98" s="845"/>
      <c r="BZ98" s="845"/>
      <c r="CA98" s="845"/>
      <c r="CB98" s="845"/>
      <c r="CC98" s="845"/>
      <c r="CD98" s="845"/>
      <c r="CE98" s="845"/>
      <c r="CF98" s="845"/>
      <c r="CG98" s="850"/>
      <c r="CH98" s="847"/>
      <c r="CI98" s="848"/>
      <c r="CJ98" s="848"/>
      <c r="CK98" s="848"/>
      <c r="CL98" s="849"/>
      <c r="CM98" s="847"/>
      <c r="CN98" s="848"/>
      <c r="CO98" s="848"/>
      <c r="CP98" s="848"/>
      <c r="CQ98" s="849"/>
      <c r="CR98" s="847"/>
      <c r="CS98" s="848"/>
      <c r="CT98" s="848"/>
      <c r="CU98" s="848"/>
      <c r="CV98" s="849"/>
      <c r="CW98" s="847"/>
      <c r="CX98" s="848"/>
      <c r="CY98" s="848"/>
      <c r="CZ98" s="848"/>
      <c r="DA98" s="849"/>
      <c r="DB98" s="847"/>
      <c r="DC98" s="848"/>
      <c r="DD98" s="848"/>
      <c r="DE98" s="848"/>
      <c r="DF98" s="849"/>
      <c r="DG98" s="847"/>
      <c r="DH98" s="848"/>
      <c r="DI98" s="848"/>
      <c r="DJ98" s="848"/>
      <c r="DK98" s="849"/>
      <c r="DL98" s="847"/>
      <c r="DM98" s="848"/>
      <c r="DN98" s="848"/>
      <c r="DO98" s="848"/>
      <c r="DP98" s="849"/>
      <c r="DQ98" s="847"/>
      <c r="DR98" s="848"/>
      <c r="DS98" s="848"/>
      <c r="DT98" s="848"/>
      <c r="DU98" s="849"/>
      <c r="DV98" s="844"/>
      <c r="DW98" s="845"/>
      <c r="DX98" s="845"/>
      <c r="DY98" s="845"/>
      <c r="DZ98" s="846"/>
      <c r="EA98" s="222"/>
    </row>
    <row r="99" spans="1:131" ht="26.25" hidden="1" customHeight="1" x14ac:dyDescent="0.2">
      <c r="A99" s="237"/>
      <c r="B99" s="238"/>
      <c r="C99" s="238"/>
      <c r="D99" s="238"/>
      <c r="E99" s="238"/>
      <c r="F99" s="238"/>
      <c r="G99" s="238"/>
      <c r="H99" s="238"/>
      <c r="I99" s="238"/>
      <c r="J99" s="238"/>
      <c r="K99" s="238"/>
      <c r="L99" s="238"/>
      <c r="M99" s="238"/>
      <c r="N99" s="238"/>
      <c r="O99" s="238"/>
      <c r="P99" s="238"/>
      <c r="Q99" s="239"/>
      <c r="R99" s="239"/>
      <c r="S99" s="239"/>
      <c r="T99" s="239"/>
      <c r="U99" s="239"/>
      <c r="V99" s="239"/>
      <c r="W99" s="239"/>
      <c r="X99" s="239"/>
      <c r="Y99" s="239"/>
      <c r="Z99" s="239"/>
      <c r="AA99" s="239"/>
      <c r="AB99" s="239"/>
      <c r="AC99" s="239"/>
      <c r="AD99" s="239"/>
      <c r="AE99" s="239"/>
      <c r="AF99" s="239"/>
      <c r="AG99" s="239"/>
      <c r="AH99" s="239"/>
      <c r="AI99" s="239"/>
      <c r="AJ99" s="239"/>
      <c r="AK99" s="239"/>
      <c r="AL99" s="239"/>
      <c r="AM99" s="239"/>
      <c r="AN99" s="239"/>
      <c r="AO99" s="239"/>
      <c r="AP99" s="239"/>
      <c r="AQ99" s="239"/>
      <c r="AR99" s="239"/>
      <c r="AS99" s="239"/>
      <c r="AT99" s="239"/>
      <c r="AU99" s="239"/>
      <c r="AV99" s="239"/>
      <c r="AW99" s="239"/>
      <c r="AX99" s="239"/>
      <c r="AY99" s="239"/>
      <c r="AZ99" s="240"/>
      <c r="BA99" s="240"/>
      <c r="BB99" s="240"/>
      <c r="BC99" s="240"/>
      <c r="BD99" s="240"/>
      <c r="BE99" s="233"/>
      <c r="BF99" s="233"/>
      <c r="BG99" s="233"/>
      <c r="BH99" s="233"/>
      <c r="BI99" s="233"/>
      <c r="BJ99" s="233"/>
      <c r="BK99" s="233"/>
      <c r="BL99" s="233"/>
      <c r="BM99" s="233"/>
      <c r="BN99" s="233"/>
      <c r="BO99" s="233"/>
      <c r="BP99" s="233"/>
      <c r="BQ99" s="230">
        <v>93</v>
      </c>
      <c r="BR99" s="235"/>
      <c r="BS99" s="844"/>
      <c r="BT99" s="845"/>
      <c r="BU99" s="845"/>
      <c r="BV99" s="845"/>
      <c r="BW99" s="845"/>
      <c r="BX99" s="845"/>
      <c r="BY99" s="845"/>
      <c r="BZ99" s="845"/>
      <c r="CA99" s="845"/>
      <c r="CB99" s="845"/>
      <c r="CC99" s="845"/>
      <c r="CD99" s="845"/>
      <c r="CE99" s="845"/>
      <c r="CF99" s="845"/>
      <c r="CG99" s="850"/>
      <c r="CH99" s="847"/>
      <c r="CI99" s="848"/>
      <c r="CJ99" s="848"/>
      <c r="CK99" s="848"/>
      <c r="CL99" s="849"/>
      <c r="CM99" s="847"/>
      <c r="CN99" s="848"/>
      <c r="CO99" s="848"/>
      <c r="CP99" s="848"/>
      <c r="CQ99" s="849"/>
      <c r="CR99" s="847"/>
      <c r="CS99" s="848"/>
      <c r="CT99" s="848"/>
      <c r="CU99" s="848"/>
      <c r="CV99" s="849"/>
      <c r="CW99" s="847"/>
      <c r="CX99" s="848"/>
      <c r="CY99" s="848"/>
      <c r="CZ99" s="848"/>
      <c r="DA99" s="849"/>
      <c r="DB99" s="847"/>
      <c r="DC99" s="848"/>
      <c r="DD99" s="848"/>
      <c r="DE99" s="848"/>
      <c r="DF99" s="849"/>
      <c r="DG99" s="847"/>
      <c r="DH99" s="848"/>
      <c r="DI99" s="848"/>
      <c r="DJ99" s="848"/>
      <c r="DK99" s="849"/>
      <c r="DL99" s="847"/>
      <c r="DM99" s="848"/>
      <c r="DN99" s="848"/>
      <c r="DO99" s="848"/>
      <c r="DP99" s="849"/>
      <c r="DQ99" s="847"/>
      <c r="DR99" s="848"/>
      <c r="DS99" s="848"/>
      <c r="DT99" s="848"/>
      <c r="DU99" s="849"/>
      <c r="DV99" s="844"/>
      <c r="DW99" s="845"/>
      <c r="DX99" s="845"/>
      <c r="DY99" s="845"/>
      <c r="DZ99" s="846"/>
      <c r="EA99" s="222"/>
    </row>
    <row r="100" spans="1:131" ht="26.25" hidden="1" customHeight="1" x14ac:dyDescent="0.2">
      <c r="A100" s="237"/>
      <c r="B100" s="238"/>
      <c r="C100" s="238"/>
      <c r="D100" s="238"/>
      <c r="E100" s="238"/>
      <c r="F100" s="238"/>
      <c r="G100" s="238"/>
      <c r="H100" s="238"/>
      <c r="I100" s="238"/>
      <c r="J100" s="238"/>
      <c r="K100" s="238"/>
      <c r="L100" s="238"/>
      <c r="M100" s="238"/>
      <c r="N100" s="238"/>
      <c r="O100" s="238"/>
      <c r="P100" s="238"/>
      <c r="Q100" s="239"/>
      <c r="R100" s="239"/>
      <c r="S100" s="239"/>
      <c r="T100" s="239"/>
      <c r="U100" s="239"/>
      <c r="V100" s="239"/>
      <c r="W100" s="239"/>
      <c r="X100" s="239"/>
      <c r="Y100" s="239"/>
      <c r="Z100" s="239"/>
      <c r="AA100" s="239"/>
      <c r="AB100" s="239"/>
      <c r="AC100" s="239"/>
      <c r="AD100" s="239"/>
      <c r="AE100" s="239"/>
      <c r="AF100" s="239"/>
      <c r="AG100" s="239"/>
      <c r="AH100" s="239"/>
      <c r="AI100" s="239"/>
      <c r="AJ100" s="239"/>
      <c r="AK100" s="239"/>
      <c r="AL100" s="239"/>
      <c r="AM100" s="239"/>
      <c r="AN100" s="239"/>
      <c r="AO100" s="239"/>
      <c r="AP100" s="239"/>
      <c r="AQ100" s="239"/>
      <c r="AR100" s="239"/>
      <c r="AS100" s="239"/>
      <c r="AT100" s="239"/>
      <c r="AU100" s="239"/>
      <c r="AV100" s="239"/>
      <c r="AW100" s="239"/>
      <c r="AX100" s="239"/>
      <c r="AY100" s="239"/>
      <c r="AZ100" s="240"/>
      <c r="BA100" s="240"/>
      <c r="BB100" s="240"/>
      <c r="BC100" s="240"/>
      <c r="BD100" s="240"/>
      <c r="BE100" s="233"/>
      <c r="BF100" s="233"/>
      <c r="BG100" s="233"/>
      <c r="BH100" s="233"/>
      <c r="BI100" s="233"/>
      <c r="BJ100" s="233"/>
      <c r="BK100" s="233"/>
      <c r="BL100" s="233"/>
      <c r="BM100" s="233"/>
      <c r="BN100" s="233"/>
      <c r="BO100" s="233"/>
      <c r="BP100" s="233"/>
      <c r="BQ100" s="230">
        <v>94</v>
      </c>
      <c r="BR100" s="235"/>
      <c r="BS100" s="844"/>
      <c r="BT100" s="845"/>
      <c r="BU100" s="845"/>
      <c r="BV100" s="845"/>
      <c r="BW100" s="845"/>
      <c r="BX100" s="845"/>
      <c r="BY100" s="845"/>
      <c r="BZ100" s="845"/>
      <c r="CA100" s="845"/>
      <c r="CB100" s="845"/>
      <c r="CC100" s="845"/>
      <c r="CD100" s="845"/>
      <c r="CE100" s="845"/>
      <c r="CF100" s="845"/>
      <c r="CG100" s="850"/>
      <c r="CH100" s="847"/>
      <c r="CI100" s="848"/>
      <c r="CJ100" s="848"/>
      <c r="CK100" s="848"/>
      <c r="CL100" s="849"/>
      <c r="CM100" s="847"/>
      <c r="CN100" s="848"/>
      <c r="CO100" s="848"/>
      <c r="CP100" s="848"/>
      <c r="CQ100" s="849"/>
      <c r="CR100" s="847"/>
      <c r="CS100" s="848"/>
      <c r="CT100" s="848"/>
      <c r="CU100" s="848"/>
      <c r="CV100" s="849"/>
      <c r="CW100" s="847"/>
      <c r="CX100" s="848"/>
      <c r="CY100" s="848"/>
      <c r="CZ100" s="848"/>
      <c r="DA100" s="849"/>
      <c r="DB100" s="847"/>
      <c r="DC100" s="848"/>
      <c r="DD100" s="848"/>
      <c r="DE100" s="848"/>
      <c r="DF100" s="849"/>
      <c r="DG100" s="847"/>
      <c r="DH100" s="848"/>
      <c r="DI100" s="848"/>
      <c r="DJ100" s="848"/>
      <c r="DK100" s="849"/>
      <c r="DL100" s="847"/>
      <c r="DM100" s="848"/>
      <c r="DN100" s="848"/>
      <c r="DO100" s="848"/>
      <c r="DP100" s="849"/>
      <c r="DQ100" s="847"/>
      <c r="DR100" s="848"/>
      <c r="DS100" s="848"/>
      <c r="DT100" s="848"/>
      <c r="DU100" s="849"/>
      <c r="DV100" s="844"/>
      <c r="DW100" s="845"/>
      <c r="DX100" s="845"/>
      <c r="DY100" s="845"/>
      <c r="DZ100" s="846"/>
      <c r="EA100" s="222"/>
    </row>
    <row r="101" spans="1:131" ht="26.25" hidden="1" customHeight="1" x14ac:dyDescent="0.2">
      <c r="A101" s="237"/>
      <c r="B101" s="238"/>
      <c r="C101" s="238"/>
      <c r="D101" s="238"/>
      <c r="E101" s="238"/>
      <c r="F101" s="238"/>
      <c r="G101" s="238"/>
      <c r="H101" s="238"/>
      <c r="I101" s="238"/>
      <c r="J101" s="238"/>
      <c r="K101" s="238"/>
      <c r="L101" s="238"/>
      <c r="M101" s="238"/>
      <c r="N101" s="238"/>
      <c r="O101" s="238"/>
      <c r="P101" s="238"/>
      <c r="Q101" s="239"/>
      <c r="R101" s="239"/>
      <c r="S101" s="239"/>
      <c r="T101" s="239"/>
      <c r="U101" s="239"/>
      <c r="V101" s="239"/>
      <c r="W101" s="239"/>
      <c r="X101" s="239"/>
      <c r="Y101" s="239"/>
      <c r="Z101" s="239"/>
      <c r="AA101" s="239"/>
      <c r="AB101" s="239"/>
      <c r="AC101" s="239"/>
      <c r="AD101" s="239"/>
      <c r="AE101" s="239"/>
      <c r="AF101" s="239"/>
      <c r="AG101" s="239"/>
      <c r="AH101" s="239"/>
      <c r="AI101" s="239"/>
      <c r="AJ101" s="239"/>
      <c r="AK101" s="239"/>
      <c r="AL101" s="239"/>
      <c r="AM101" s="239"/>
      <c r="AN101" s="239"/>
      <c r="AO101" s="239"/>
      <c r="AP101" s="239"/>
      <c r="AQ101" s="239"/>
      <c r="AR101" s="239"/>
      <c r="AS101" s="239"/>
      <c r="AT101" s="239"/>
      <c r="AU101" s="239"/>
      <c r="AV101" s="239"/>
      <c r="AW101" s="239"/>
      <c r="AX101" s="239"/>
      <c r="AY101" s="239"/>
      <c r="AZ101" s="240"/>
      <c r="BA101" s="240"/>
      <c r="BB101" s="240"/>
      <c r="BC101" s="240"/>
      <c r="BD101" s="240"/>
      <c r="BE101" s="233"/>
      <c r="BF101" s="233"/>
      <c r="BG101" s="233"/>
      <c r="BH101" s="233"/>
      <c r="BI101" s="233"/>
      <c r="BJ101" s="233"/>
      <c r="BK101" s="233"/>
      <c r="BL101" s="233"/>
      <c r="BM101" s="233"/>
      <c r="BN101" s="233"/>
      <c r="BO101" s="233"/>
      <c r="BP101" s="233"/>
      <c r="BQ101" s="230">
        <v>95</v>
      </c>
      <c r="BR101" s="235"/>
      <c r="BS101" s="844"/>
      <c r="BT101" s="845"/>
      <c r="BU101" s="845"/>
      <c r="BV101" s="845"/>
      <c r="BW101" s="845"/>
      <c r="BX101" s="845"/>
      <c r="BY101" s="845"/>
      <c r="BZ101" s="845"/>
      <c r="CA101" s="845"/>
      <c r="CB101" s="845"/>
      <c r="CC101" s="845"/>
      <c r="CD101" s="845"/>
      <c r="CE101" s="845"/>
      <c r="CF101" s="845"/>
      <c r="CG101" s="850"/>
      <c r="CH101" s="847"/>
      <c r="CI101" s="848"/>
      <c r="CJ101" s="848"/>
      <c r="CK101" s="848"/>
      <c r="CL101" s="849"/>
      <c r="CM101" s="847"/>
      <c r="CN101" s="848"/>
      <c r="CO101" s="848"/>
      <c r="CP101" s="848"/>
      <c r="CQ101" s="849"/>
      <c r="CR101" s="847"/>
      <c r="CS101" s="848"/>
      <c r="CT101" s="848"/>
      <c r="CU101" s="848"/>
      <c r="CV101" s="849"/>
      <c r="CW101" s="847"/>
      <c r="CX101" s="848"/>
      <c r="CY101" s="848"/>
      <c r="CZ101" s="848"/>
      <c r="DA101" s="849"/>
      <c r="DB101" s="847"/>
      <c r="DC101" s="848"/>
      <c r="DD101" s="848"/>
      <c r="DE101" s="848"/>
      <c r="DF101" s="849"/>
      <c r="DG101" s="847"/>
      <c r="DH101" s="848"/>
      <c r="DI101" s="848"/>
      <c r="DJ101" s="848"/>
      <c r="DK101" s="849"/>
      <c r="DL101" s="847"/>
      <c r="DM101" s="848"/>
      <c r="DN101" s="848"/>
      <c r="DO101" s="848"/>
      <c r="DP101" s="849"/>
      <c r="DQ101" s="847"/>
      <c r="DR101" s="848"/>
      <c r="DS101" s="848"/>
      <c r="DT101" s="848"/>
      <c r="DU101" s="849"/>
      <c r="DV101" s="844"/>
      <c r="DW101" s="845"/>
      <c r="DX101" s="845"/>
      <c r="DY101" s="845"/>
      <c r="DZ101" s="846"/>
      <c r="EA101" s="222"/>
    </row>
    <row r="102" spans="1:131" ht="26.25" customHeight="1" thickBot="1" x14ac:dyDescent="0.25">
      <c r="A102" s="237"/>
      <c r="B102" s="238"/>
      <c r="C102" s="238"/>
      <c r="D102" s="238"/>
      <c r="E102" s="238"/>
      <c r="F102" s="238"/>
      <c r="G102" s="238"/>
      <c r="H102" s="238"/>
      <c r="I102" s="238"/>
      <c r="J102" s="238"/>
      <c r="K102" s="238"/>
      <c r="L102" s="238"/>
      <c r="M102" s="238"/>
      <c r="N102" s="238"/>
      <c r="O102" s="238"/>
      <c r="P102" s="238"/>
      <c r="Q102" s="239"/>
      <c r="R102" s="239"/>
      <c r="S102" s="239"/>
      <c r="T102" s="239"/>
      <c r="U102" s="239"/>
      <c r="V102" s="239"/>
      <c r="W102" s="239"/>
      <c r="X102" s="239"/>
      <c r="Y102" s="239"/>
      <c r="Z102" s="239"/>
      <c r="AA102" s="239"/>
      <c r="AB102" s="239"/>
      <c r="AC102" s="239"/>
      <c r="AD102" s="239"/>
      <c r="AE102" s="239"/>
      <c r="AF102" s="239"/>
      <c r="AG102" s="239"/>
      <c r="AH102" s="239"/>
      <c r="AI102" s="239"/>
      <c r="AJ102" s="239"/>
      <c r="AK102" s="239"/>
      <c r="AL102" s="239"/>
      <c r="AM102" s="239"/>
      <c r="AN102" s="239"/>
      <c r="AO102" s="239"/>
      <c r="AP102" s="239"/>
      <c r="AQ102" s="239"/>
      <c r="AR102" s="239"/>
      <c r="AS102" s="239"/>
      <c r="AT102" s="239"/>
      <c r="AU102" s="239"/>
      <c r="AV102" s="239"/>
      <c r="AW102" s="239"/>
      <c r="AX102" s="239"/>
      <c r="AY102" s="239"/>
      <c r="AZ102" s="240"/>
      <c r="BA102" s="240"/>
      <c r="BB102" s="240"/>
      <c r="BC102" s="240"/>
      <c r="BD102" s="240"/>
      <c r="BE102" s="233"/>
      <c r="BF102" s="233"/>
      <c r="BG102" s="233"/>
      <c r="BH102" s="233"/>
      <c r="BI102" s="233"/>
      <c r="BJ102" s="233"/>
      <c r="BK102" s="233"/>
      <c r="BL102" s="233"/>
      <c r="BM102" s="233"/>
      <c r="BN102" s="233"/>
      <c r="BO102" s="233"/>
      <c r="BP102" s="233"/>
      <c r="BQ102" s="232" t="s">
        <v>378</v>
      </c>
      <c r="BR102" s="774" t="s">
        <v>403</v>
      </c>
      <c r="BS102" s="775"/>
      <c r="BT102" s="775"/>
      <c r="BU102" s="775"/>
      <c r="BV102" s="775"/>
      <c r="BW102" s="775"/>
      <c r="BX102" s="775"/>
      <c r="BY102" s="775"/>
      <c r="BZ102" s="775"/>
      <c r="CA102" s="775"/>
      <c r="CB102" s="775"/>
      <c r="CC102" s="775"/>
      <c r="CD102" s="775"/>
      <c r="CE102" s="775"/>
      <c r="CF102" s="775"/>
      <c r="CG102" s="776"/>
      <c r="CH102" s="872"/>
      <c r="CI102" s="873"/>
      <c r="CJ102" s="873"/>
      <c r="CK102" s="873"/>
      <c r="CL102" s="874"/>
      <c r="CM102" s="872"/>
      <c r="CN102" s="873"/>
      <c r="CO102" s="873"/>
      <c r="CP102" s="873"/>
      <c r="CQ102" s="874"/>
      <c r="CR102" s="875">
        <v>18</v>
      </c>
      <c r="CS102" s="837"/>
      <c r="CT102" s="837"/>
      <c r="CU102" s="837"/>
      <c r="CV102" s="876"/>
      <c r="CW102" s="875"/>
      <c r="CX102" s="837"/>
      <c r="CY102" s="837"/>
      <c r="CZ102" s="837"/>
      <c r="DA102" s="876"/>
      <c r="DB102" s="875"/>
      <c r="DC102" s="837"/>
      <c r="DD102" s="837"/>
      <c r="DE102" s="837"/>
      <c r="DF102" s="876"/>
      <c r="DG102" s="875"/>
      <c r="DH102" s="837"/>
      <c r="DI102" s="837"/>
      <c r="DJ102" s="837"/>
      <c r="DK102" s="876"/>
      <c r="DL102" s="875"/>
      <c r="DM102" s="837"/>
      <c r="DN102" s="837"/>
      <c r="DO102" s="837"/>
      <c r="DP102" s="876"/>
      <c r="DQ102" s="875"/>
      <c r="DR102" s="837"/>
      <c r="DS102" s="837"/>
      <c r="DT102" s="837"/>
      <c r="DU102" s="876"/>
      <c r="DV102" s="774"/>
      <c r="DW102" s="775"/>
      <c r="DX102" s="775"/>
      <c r="DY102" s="775"/>
      <c r="DZ102" s="899"/>
      <c r="EA102" s="222"/>
    </row>
    <row r="103" spans="1:131" ht="26.25" customHeight="1" x14ac:dyDescent="0.2">
      <c r="A103" s="237"/>
      <c r="B103" s="238"/>
      <c r="C103" s="238"/>
      <c r="D103" s="238"/>
      <c r="E103" s="238"/>
      <c r="F103" s="238"/>
      <c r="G103" s="238"/>
      <c r="H103" s="238"/>
      <c r="I103" s="238"/>
      <c r="J103" s="238"/>
      <c r="K103" s="238"/>
      <c r="L103" s="238"/>
      <c r="M103" s="238"/>
      <c r="N103" s="238"/>
      <c r="O103" s="238"/>
      <c r="P103" s="238"/>
      <c r="Q103" s="239"/>
      <c r="R103" s="239"/>
      <c r="S103" s="239"/>
      <c r="T103" s="239"/>
      <c r="U103" s="239"/>
      <c r="V103" s="239"/>
      <c r="W103" s="239"/>
      <c r="X103" s="239"/>
      <c r="Y103" s="239"/>
      <c r="Z103" s="239"/>
      <c r="AA103" s="239"/>
      <c r="AB103" s="239"/>
      <c r="AC103" s="239"/>
      <c r="AD103" s="239"/>
      <c r="AE103" s="239"/>
      <c r="AF103" s="239"/>
      <c r="AG103" s="239"/>
      <c r="AH103" s="239"/>
      <c r="AI103" s="239"/>
      <c r="AJ103" s="239"/>
      <c r="AK103" s="239"/>
      <c r="AL103" s="239"/>
      <c r="AM103" s="239"/>
      <c r="AN103" s="239"/>
      <c r="AO103" s="239"/>
      <c r="AP103" s="239"/>
      <c r="AQ103" s="239"/>
      <c r="AR103" s="239"/>
      <c r="AS103" s="239"/>
      <c r="AT103" s="239"/>
      <c r="AU103" s="239"/>
      <c r="AV103" s="239"/>
      <c r="AW103" s="239"/>
      <c r="AX103" s="239"/>
      <c r="AY103" s="239"/>
      <c r="AZ103" s="240"/>
      <c r="BA103" s="240"/>
      <c r="BB103" s="240"/>
      <c r="BC103" s="240"/>
      <c r="BD103" s="240"/>
      <c r="BE103" s="233"/>
      <c r="BF103" s="233"/>
      <c r="BG103" s="233"/>
      <c r="BH103" s="233"/>
      <c r="BI103" s="233"/>
      <c r="BJ103" s="233"/>
      <c r="BK103" s="233"/>
      <c r="BL103" s="233"/>
      <c r="BM103" s="233"/>
      <c r="BN103" s="233"/>
      <c r="BO103" s="233"/>
      <c r="BP103" s="233"/>
      <c r="BQ103" s="900" t="s">
        <v>404</v>
      </c>
      <c r="BR103" s="900"/>
      <c r="BS103" s="900"/>
      <c r="BT103" s="900"/>
      <c r="BU103" s="900"/>
      <c r="BV103" s="900"/>
      <c r="BW103" s="900"/>
      <c r="BX103" s="900"/>
      <c r="BY103" s="900"/>
      <c r="BZ103" s="900"/>
      <c r="CA103" s="900"/>
      <c r="CB103" s="900"/>
      <c r="CC103" s="900"/>
      <c r="CD103" s="900"/>
      <c r="CE103" s="900"/>
      <c r="CF103" s="900"/>
      <c r="CG103" s="900"/>
      <c r="CH103" s="900"/>
      <c r="CI103" s="900"/>
      <c r="CJ103" s="900"/>
      <c r="CK103" s="900"/>
      <c r="CL103" s="900"/>
      <c r="CM103" s="900"/>
      <c r="CN103" s="900"/>
      <c r="CO103" s="900"/>
      <c r="CP103" s="900"/>
      <c r="CQ103" s="900"/>
      <c r="CR103" s="900"/>
      <c r="CS103" s="900"/>
      <c r="CT103" s="900"/>
      <c r="CU103" s="900"/>
      <c r="CV103" s="900"/>
      <c r="CW103" s="900"/>
      <c r="CX103" s="900"/>
      <c r="CY103" s="900"/>
      <c r="CZ103" s="900"/>
      <c r="DA103" s="900"/>
      <c r="DB103" s="900"/>
      <c r="DC103" s="900"/>
      <c r="DD103" s="900"/>
      <c r="DE103" s="900"/>
      <c r="DF103" s="900"/>
      <c r="DG103" s="900"/>
      <c r="DH103" s="900"/>
      <c r="DI103" s="900"/>
      <c r="DJ103" s="900"/>
      <c r="DK103" s="900"/>
      <c r="DL103" s="900"/>
      <c r="DM103" s="900"/>
      <c r="DN103" s="900"/>
      <c r="DO103" s="900"/>
      <c r="DP103" s="900"/>
      <c r="DQ103" s="900"/>
      <c r="DR103" s="900"/>
      <c r="DS103" s="900"/>
      <c r="DT103" s="900"/>
      <c r="DU103" s="900"/>
      <c r="DV103" s="900"/>
      <c r="DW103" s="900"/>
      <c r="DX103" s="900"/>
      <c r="DY103" s="900"/>
      <c r="DZ103" s="900"/>
      <c r="EA103" s="222"/>
    </row>
    <row r="104" spans="1:131" ht="26.25" customHeight="1" x14ac:dyDescent="0.2">
      <c r="A104" s="237"/>
      <c r="B104" s="238"/>
      <c r="C104" s="238"/>
      <c r="D104" s="238"/>
      <c r="E104" s="238"/>
      <c r="F104" s="238"/>
      <c r="G104" s="238"/>
      <c r="H104" s="238"/>
      <c r="I104" s="238"/>
      <c r="J104" s="238"/>
      <c r="K104" s="238"/>
      <c r="L104" s="238"/>
      <c r="M104" s="238"/>
      <c r="N104" s="238"/>
      <c r="O104" s="238"/>
      <c r="P104" s="238"/>
      <c r="Q104" s="239"/>
      <c r="R104" s="239"/>
      <c r="S104" s="239"/>
      <c r="T104" s="239"/>
      <c r="U104" s="239"/>
      <c r="V104" s="239"/>
      <c r="W104" s="239"/>
      <c r="X104" s="239"/>
      <c r="Y104" s="239"/>
      <c r="Z104" s="239"/>
      <c r="AA104" s="239"/>
      <c r="AB104" s="239"/>
      <c r="AC104" s="239"/>
      <c r="AD104" s="239"/>
      <c r="AE104" s="239"/>
      <c r="AF104" s="239"/>
      <c r="AG104" s="239"/>
      <c r="AH104" s="239"/>
      <c r="AI104" s="239"/>
      <c r="AJ104" s="239"/>
      <c r="AK104" s="239"/>
      <c r="AL104" s="239"/>
      <c r="AM104" s="239"/>
      <c r="AN104" s="239"/>
      <c r="AO104" s="239"/>
      <c r="AP104" s="239"/>
      <c r="AQ104" s="239"/>
      <c r="AR104" s="239"/>
      <c r="AS104" s="239"/>
      <c r="AT104" s="239"/>
      <c r="AU104" s="239"/>
      <c r="AV104" s="239"/>
      <c r="AW104" s="239"/>
      <c r="AX104" s="239"/>
      <c r="AY104" s="239"/>
      <c r="AZ104" s="240"/>
      <c r="BA104" s="240"/>
      <c r="BB104" s="240"/>
      <c r="BC104" s="240"/>
      <c r="BD104" s="240"/>
      <c r="BE104" s="233"/>
      <c r="BF104" s="233"/>
      <c r="BG104" s="233"/>
      <c r="BH104" s="233"/>
      <c r="BI104" s="233"/>
      <c r="BJ104" s="233"/>
      <c r="BK104" s="233"/>
      <c r="BL104" s="233"/>
      <c r="BM104" s="233"/>
      <c r="BN104" s="233"/>
      <c r="BO104" s="233"/>
      <c r="BP104" s="233"/>
      <c r="BQ104" s="901" t="s">
        <v>405</v>
      </c>
      <c r="BR104" s="901"/>
      <c r="BS104" s="901"/>
      <c r="BT104" s="901"/>
      <c r="BU104" s="901"/>
      <c r="BV104" s="901"/>
      <c r="BW104" s="901"/>
      <c r="BX104" s="901"/>
      <c r="BY104" s="901"/>
      <c r="BZ104" s="901"/>
      <c r="CA104" s="901"/>
      <c r="CB104" s="901"/>
      <c r="CC104" s="901"/>
      <c r="CD104" s="901"/>
      <c r="CE104" s="901"/>
      <c r="CF104" s="901"/>
      <c r="CG104" s="901"/>
      <c r="CH104" s="901"/>
      <c r="CI104" s="901"/>
      <c r="CJ104" s="901"/>
      <c r="CK104" s="901"/>
      <c r="CL104" s="901"/>
      <c r="CM104" s="901"/>
      <c r="CN104" s="901"/>
      <c r="CO104" s="901"/>
      <c r="CP104" s="901"/>
      <c r="CQ104" s="901"/>
      <c r="CR104" s="901"/>
      <c r="CS104" s="901"/>
      <c r="CT104" s="901"/>
      <c r="CU104" s="901"/>
      <c r="CV104" s="901"/>
      <c r="CW104" s="901"/>
      <c r="CX104" s="901"/>
      <c r="CY104" s="901"/>
      <c r="CZ104" s="901"/>
      <c r="DA104" s="901"/>
      <c r="DB104" s="901"/>
      <c r="DC104" s="901"/>
      <c r="DD104" s="901"/>
      <c r="DE104" s="901"/>
      <c r="DF104" s="901"/>
      <c r="DG104" s="901"/>
      <c r="DH104" s="901"/>
      <c r="DI104" s="901"/>
      <c r="DJ104" s="901"/>
      <c r="DK104" s="901"/>
      <c r="DL104" s="901"/>
      <c r="DM104" s="901"/>
      <c r="DN104" s="901"/>
      <c r="DO104" s="901"/>
      <c r="DP104" s="901"/>
      <c r="DQ104" s="901"/>
      <c r="DR104" s="901"/>
      <c r="DS104" s="901"/>
      <c r="DT104" s="901"/>
      <c r="DU104" s="901"/>
      <c r="DV104" s="901"/>
      <c r="DW104" s="901"/>
      <c r="DX104" s="901"/>
      <c r="DY104" s="901"/>
      <c r="DZ104" s="901"/>
      <c r="EA104" s="222"/>
    </row>
    <row r="105" spans="1:131" ht="11.25" customHeight="1" x14ac:dyDescent="0.2">
      <c r="A105" s="233"/>
      <c r="B105" s="233"/>
      <c r="C105" s="233"/>
      <c r="D105" s="233"/>
      <c r="E105" s="233"/>
      <c r="F105" s="233"/>
      <c r="G105" s="233"/>
      <c r="H105" s="233"/>
      <c r="I105" s="233"/>
      <c r="J105" s="233"/>
      <c r="K105" s="233"/>
      <c r="L105" s="233"/>
      <c r="M105" s="233"/>
      <c r="N105" s="233"/>
      <c r="O105" s="233"/>
      <c r="P105" s="233"/>
      <c r="Q105" s="233"/>
      <c r="R105" s="233"/>
      <c r="S105" s="233"/>
      <c r="T105" s="233"/>
      <c r="U105" s="233"/>
      <c r="V105" s="233"/>
      <c r="W105" s="233"/>
      <c r="X105" s="233"/>
      <c r="Y105" s="233"/>
      <c r="Z105" s="233"/>
      <c r="AA105" s="233"/>
      <c r="AB105" s="233"/>
      <c r="AC105" s="233"/>
      <c r="AD105" s="233"/>
      <c r="AE105" s="233"/>
      <c r="AF105" s="233"/>
      <c r="AG105" s="233"/>
      <c r="AH105" s="233"/>
      <c r="AI105" s="233"/>
      <c r="AJ105" s="233"/>
      <c r="AK105" s="233"/>
      <c r="AL105" s="233"/>
      <c r="AM105" s="233"/>
      <c r="AN105" s="233"/>
      <c r="AO105" s="233"/>
      <c r="AP105" s="233"/>
      <c r="AQ105" s="233"/>
      <c r="AR105" s="233"/>
      <c r="AS105" s="233"/>
      <c r="AT105" s="233"/>
      <c r="AU105" s="233"/>
      <c r="AV105" s="233"/>
      <c r="AW105" s="233"/>
      <c r="AX105" s="233"/>
      <c r="AY105" s="233"/>
      <c r="AZ105" s="233"/>
      <c r="BA105" s="233"/>
      <c r="BB105" s="233"/>
      <c r="BC105" s="233"/>
      <c r="BD105" s="233"/>
      <c r="BE105" s="233"/>
      <c r="BF105" s="233"/>
      <c r="BG105" s="233"/>
      <c r="BH105" s="233"/>
      <c r="BI105" s="233"/>
      <c r="BJ105" s="233"/>
      <c r="BK105" s="233"/>
      <c r="BL105" s="233"/>
      <c r="BM105" s="233"/>
      <c r="BN105" s="233"/>
      <c r="BO105" s="233"/>
      <c r="BP105" s="233"/>
      <c r="BQ105" s="222"/>
      <c r="BR105" s="222"/>
      <c r="BS105" s="222"/>
      <c r="BT105" s="222"/>
      <c r="BU105" s="222"/>
      <c r="BV105" s="222"/>
      <c r="BW105" s="222"/>
      <c r="BX105" s="222"/>
      <c r="BY105" s="222"/>
      <c r="BZ105" s="222"/>
      <c r="CA105" s="222"/>
      <c r="CB105" s="222"/>
      <c r="CC105" s="222"/>
      <c r="CD105" s="222"/>
      <c r="CE105" s="222"/>
      <c r="CF105" s="222"/>
      <c r="CG105" s="222"/>
      <c r="CH105" s="222"/>
      <c r="CI105" s="222"/>
      <c r="CJ105" s="222"/>
      <c r="CK105" s="222"/>
      <c r="CL105" s="222"/>
      <c r="CM105" s="222"/>
      <c r="CN105" s="222"/>
      <c r="CO105" s="222"/>
      <c r="CP105" s="222"/>
      <c r="CQ105" s="222"/>
      <c r="CR105" s="222"/>
      <c r="CS105" s="222"/>
      <c r="CT105" s="222"/>
      <c r="CU105" s="222"/>
      <c r="CV105" s="222"/>
      <c r="CW105" s="222"/>
      <c r="CX105" s="222"/>
      <c r="CY105" s="222"/>
      <c r="CZ105" s="222"/>
      <c r="DA105" s="222"/>
      <c r="DB105" s="222"/>
      <c r="DC105" s="222"/>
      <c r="DD105" s="222"/>
      <c r="DE105" s="222"/>
      <c r="DF105" s="222"/>
      <c r="DG105" s="222"/>
      <c r="DH105" s="222"/>
      <c r="DI105" s="222"/>
      <c r="DJ105" s="222"/>
      <c r="DK105" s="222"/>
      <c r="DL105" s="222"/>
      <c r="DM105" s="222"/>
      <c r="DN105" s="222"/>
      <c r="DO105" s="222"/>
      <c r="DP105" s="222"/>
      <c r="DQ105" s="222"/>
      <c r="DR105" s="222"/>
      <c r="DS105" s="222"/>
      <c r="DT105" s="222"/>
      <c r="DU105" s="222"/>
      <c r="DV105" s="222"/>
      <c r="DW105" s="222"/>
      <c r="DX105" s="222"/>
      <c r="DY105" s="222"/>
      <c r="DZ105" s="222"/>
      <c r="EA105" s="222"/>
    </row>
    <row r="106" spans="1:131" ht="11.25" customHeight="1" x14ac:dyDescent="0.2">
      <c r="A106" s="233"/>
      <c r="B106" s="233"/>
      <c r="C106" s="233"/>
      <c r="D106" s="233"/>
      <c r="E106" s="233"/>
      <c r="F106" s="233"/>
      <c r="G106" s="233"/>
      <c r="H106" s="233"/>
      <c r="I106" s="233"/>
      <c r="J106" s="233"/>
      <c r="K106" s="233"/>
      <c r="L106" s="233"/>
      <c r="M106" s="233"/>
      <c r="N106" s="233"/>
      <c r="O106" s="233"/>
      <c r="P106" s="233"/>
      <c r="Q106" s="233"/>
      <c r="R106" s="233"/>
      <c r="S106" s="233"/>
      <c r="T106" s="233"/>
      <c r="U106" s="233"/>
      <c r="V106" s="233"/>
      <c r="W106" s="233"/>
      <c r="X106" s="233"/>
      <c r="Y106" s="233"/>
      <c r="Z106" s="233"/>
      <c r="AA106" s="233"/>
      <c r="AB106" s="233"/>
      <c r="AC106" s="233"/>
      <c r="AD106" s="233"/>
      <c r="AE106" s="233"/>
      <c r="AF106" s="233"/>
      <c r="AG106" s="233"/>
      <c r="AH106" s="233"/>
      <c r="AI106" s="233"/>
      <c r="AJ106" s="233"/>
      <c r="AK106" s="233"/>
      <c r="AL106" s="233"/>
      <c r="AM106" s="233"/>
      <c r="AN106" s="233"/>
      <c r="AO106" s="233"/>
      <c r="AP106" s="233"/>
      <c r="AQ106" s="233"/>
      <c r="AR106" s="233"/>
      <c r="AS106" s="233"/>
      <c r="AT106" s="233"/>
      <c r="AU106" s="233"/>
      <c r="AV106" s="233"/>
      <c r="AW106" s="233"/>
      <c r="AX106" s="233"/>
      <c r="AY106" s="233"/>
      <c r="AZ106" s="233"/>
      <c r="BA106" s="233"/>
      <c r="BB106" s="233"/>
      <c r="BC106" s="233"/>
      <c r="BD106" s="233"/>
      <c r="BE106" s="233"/>
      <c r="BF106" s="233"/>
      <c r="BG106" s="233"/>
      <c r="BH106" s="233"/>
      <c r="BI106" s="233"/>
      <c r="BJ106" s="233"/>
      <c r="BK106" s="233"/>
      <c r="BL106" s="233"/>
      <c r="BM106" s="233"/>
      <c r="BN106" s="233"/>
      <c r="BO106" s="233"/>
      <c r="BP106" s="233"/>
      <c r="BQ106" s="222"/>
      <c r="BR106" s="222"/>
      <c r="BS106" s="222"/>
      <c r="BT106" s="222"/>
      <c r="BU106" s="222"/>
      <c r="BV106" s="222"/>
      <c r="BW106" s="222"/>
      <c r="BX106" s="222"/>
      <c r="BY106" s="222"/>
      <c r="BZ106" s="222"/>
      <c r="CA106" s="222"/>
      <c r="CB106" s="222"/>
      <c r="CC106" s="222"/>
      <c r="CD106" s="222"/>
      <c r="CE106" s="222"/>
      <c r="CF106" s="222"/>
      <c r="CG106" s="222"/>
      <c r="CH106" s="222"/>
      <c r="CI106" s="222"/>
      <c r="CJ106" s="222"/>
      <c r="CK106" s="222"/>
      <c r="CL106" s="222"/>
      <c r="CM106" s="222"/>
      <c r="CN106" s="222"/>
      <c r="CO106" s="222"/>
      <c r="CP106" s="222"/>
      <c r="CQ106" s="222"/>
      <c r="CR106" s="222"/>
      <c r="CS106" s="222"/>
      <c r="CT106" s="222"/>
      <c r="CU106" s="222"/>
      <c r="CV106" s="222"/>
      <c r="CW106" s="222"/>
      <c r="CX106" s="222"/>
      <c r="CY106" s="222"/>
      <c r="CZ106" s="222"/>
      <c r="DA106" s="222"/>
      <c r="DB106" s="222"/>
      <c r="DC106" s="222"/>
      <c r="DD106" s="222"/>
      <c r="DE106" s="222"/>
      <c r="DF106" s="222"/>
      <c r="DG106" s="222"/>
      <c r="DH106" s="222"/>
      <c r="DI106" s="222"/>
      <c r="DJ106" s="222"/>
      <c r="DK106" s="222"/>
      <c r="DL106" s="222"/>
      <c r="DM106" s="222"/>
      <c r="DN106" s="222"/>
      <c r="DO106" s="222"/>
      <c r="DP106" s="222"/>
      <c r="DQ106" s="222"/>
      <c r="DR106" s="222"/>
      <c r="DS106" s="222"/>
      <c r="DT106" s="222"/>
      <c r="DU106" s="222"/>
      <c r="DV106" s="222"/>
      <c r="DW106" s="222"/>
      <c r="DX106" s="222"/>
      <c r="DY106" s="222"/>
      <c r="DZ106" s="222"/>
      <c r="EA106" s="222"/>
    </row>
    <row r="107" spans="1:131" s="222" customFormat="1" ht="26.25" customHeight="1" thickBot="1" x14ac:dyDescent="0.25">
      <c r="A107" s="241" t="s">
        <v>406</v>
      </c>
      <c r="B107" s="242"/>
      <c r="C107" s="242"/>
      <c r="D107" s="242"/>
      <c r="E107" s="242"/>
      <c r="F107" s="242"/>
      <c r="G107" s="242"/>
      <c r="H107" s="242"/>
      <c r="I107" s="242"/>
      <c r="J107" s="242"/>
      <c r="K107" s="242"/>
      <c r="L107" s="242"/>
      <c r="M107" s="242"/>
      <c r="N107" s="242"/>
      <c r="O107" s="242"/>
      <c r="P107" s="242"/>
      <c r="Q107" s="242"/>
      <c r="R107" s="242"/>
      <c r="S107" s="242"/>
      <c r="T107" s="242"/>
      <c r="U107" s="242"/>
      <c r="V107" s="242"/>
      <c r="W107" s="242"/>
      <c r="X107" s="242"/>
      <c r="Y107" s="242"/>
      <c r="Z107" s="242"/>
      <c r="AA107" s="242"/>
      <c r="AB107" s="242"/>
      <c r="AC107" s="242"/>
      <c r="AD107" s="242"/>
      <c r="AE107" s="242"/>
      <c r="AF107" s="242"/>
      <c r="AG107" s="242"/>
      <c r="AH107" s="242"/>
      <c r="AI107" s="242"/>
      <c r="AJ107" s="242"/>
      <c r="AK107" s="242"/>
      <c r="AL107" s="242"/>
      <c r="AM107" s="242"/>
      <c r="AN107" s="242"/>
      <c r="AO107" s="242"/>
      <c r="AP107" s="242"/>
      <c r="AQ107" s="242"/>
      <c r="AR107" s="242"/>
      <c r="AS107" s="242"/>
      <c r="AT107" s="242"/>
      <c r="AU107" s="241" t="s">
        <v>407</v>
      </c>
      <c r="AV107" s="242"/>
      <c r="AW107" s="242"/>
      <c r="AX107" s="242"/>
      <c r="AY107" s="242"/>
      <c r="AZ107" s="242"/>
      <c r="BA107" s="242"/>
      <c r="BB107" s="242"/>
      <c r="BC107" s="242"/>
      <c r="BD107" s="242"/>
      <c r="BE107" s="242"/>
      <c r="BF107" s="242"/>
      <c r="BG107" s="242"/>
      <c r="BH107" s="242"/>
      <c r="BI107" s="242"/>
      <c r="BJ107" s="242"/>
      <c r="BK107" s="242"/>
      <c r="BL107" s="242"/>
      <c r="BM107" s="242"/>
      <c r="BN107" s="242"/>
      <c r="BO107" s="242"/>
      <c r="BP107" s="242"/>
      <c r="BQ107" s="242"/>
      <c r="BR107" s="242"/>
      <c r="BS107" s="242"/>
      <c r="BT107" s="242"/>
      <c r="BU107" s="242"/>
      <c r="BV107" s="242"/>
      <c r="BW107" s="242"/>
      <c r="BX107" s="242"/>
      <c r="BY107" s="242"/>
      <c r="BZ107" s="242"/>
      <c r="CA107" s="242"/>
      <c r="CB107" s="242"/>
      <c r="CC107" s="242"/>
      <c r="CD107" s="242"/>
      <c r="CE107" s="242"/>
      <c r="CF107" s="242"/>
      <c r="CG107" s="242"/>
      <c r="CH107" s="242"/>
      <c r="CI107" s="242"/>
      <c r="CJ107" s="242"/>
      <c r="CK107" s="242"/>
      <c r="CL107" s="242"/>
      <c r="CM107" s="242"/>
      <c r="CN107" s="242"/>
      <c r="CO107" s="242"/>
      <c r="CP107" s="242"/>
      <c r="CQ107" s="242"/>
      <c r="CR107" s="242"/>
      <c r="CS107" s="242"/>
      <c r="CT107" s="242"/>
      <c r="CU107" s="242"/>
      <c r="CV107" s="242"/>
      <c r="CW107" s="242"/>
      <c r="CX107" s="242"/>
      <c r="CY107" s="242"/>
      <c r="CZ107" s="242"/>
      <c r="DA107" s="242"/>
      <c r="DB107" s="242"/>
      <c r="DC107" s="242"/>
      <c r="DD107" s="242"/>
      <c r="DE107" s="242"/>
      <c r="DF107" s="242"/>
      <c r="DG107" s="242"/>
      <c r="DH107" s="242"/>
      <c r="DI107" s="242"/>
      <c r="DJ107" s="242"/>
      <c r="DK107" s="242"/>
      <c r="DL107" s="242"/>
      <c r="DM107" s="242"/>
      <c r="DN107" s="242"/>
      <c r="DO107" s="242"/>
      <c r="DP107" s="242"/>
      <c r="DQ107" s="242"/>
      <c r="DR107" s="242"/>
      <c r="DS107" s="242"/>
      <c r="DT107" s="242"/>
      <c r="DU107" s="242"/>
      <c r="DV107" s="242"/>
      <c r="DW107" s="242"/>
      <c r="DX107" s="242"/>
      <c r="DY107" s="242"/>
      <c r="DZ107" s="242"/>
    </row>
    <row r="108" spans="1:131" s="222" customFormat="1" ht="26.25" customHeight="1" x14ac:dyDescent="0.2">
      <c r="A108" s="902" t="s">
        <v>408</v>
      </c>
      <c r="B108" s="903"/>
      <c r="C108" s="903"/>
      <c r="D108" s="903"/>
      <c r="E108" s="903"/>
      <c r="F108" s="903"/>
      <c r="G108" s="903"/>
      <c r="H108" s="903"/>
      <c r="I108" s="903"/>
      <c r="J108" s="903"/>
      <c r="K108" s="903"/>
      <c r="L108" s="903"/>
      <c r="M108" s="903"/>
      <c r="N108" s="903"/>
      <c r="O108" s="903"/>
      <c r="P108" s="903"/>
      <c r="Q108" s="903"/>
      <c r="R108" s="903"/>
      <c r="S108" s="903"/>
      <c r="T108" s="903"/>
      <c r="U108" s="903"/>
      <c r="V108" s="903"/>
      <c r="W108" s="903"/>
      <c r="X108" s="903"/>
      <c r="Y108" s="903"/>
      <c r="Z108" s="903"/>
      <c r="AA108" s="903"/>
      <c r="AB108" s="903"/>
      <c r="AC108" s="903"/>
      <c r="AD108" s="903"/>
      <c r="AE108" s="903"/>
      <c r="AF108" s="903"/>
      <c r="AG108" s="903"/>
      <c r="AH108" s="903"/>
      <c r="AI108" s="903"/>
      <c r="AJ108" s="903"/>
      <c r="AK108" s="903"/>
      <c r="AL108" s="903"/>
      <c r="AM108" s="903"/>
      <c r="AN108" s="903"/>
      <c r="AO108" s="903"/>
      <c r="AP108" s="903"/>
      <c r="AQ108" s="903"/>
      <c r="AR108" s="903"/>
      <c r="AS108" s="903"/>
      <c r="AT108" s="904"/>
      <c r="AU108" s="902" t="s">
        <v>409</v>
      </c>
      <c r="AV108" s="903"/>
      <c r="AW108" s="903"/>
      <c r="AX108" s="903"/>
      <c r="AY108" s="903"/>
      <c r="AZ108" s="903"/>
      <c r="BA108" s="903"/>
      <c r="BB108" s="903"/>
      <c r="BC108" s="903"/>
      <c r="BD108" s="903"/>
      <c r="BE108" s="903"/>
      <c r="BF108" s="903"/>
      <c r="BG108" s="903"/>
      <c r="BH108" s="903"/>
      <c r="BI108" s="903"/>
      <c r="BJ108" s="903"/>
      <c r="BK108" s="903"/>
      <c r="BL108" s="903"/>
      <c r="BM108" s="903"/>
      <c r="BN108" s="903"/>
      <c r="BO108" s="903"/>
      <c r="BP108" s="903"/>
      <c r="BQ108" s="903"/>
      <c r="BR108" s="903"/>
      <c r="BS108" s="903"/>
      <c r="BT108" s="903"/>
      <c r="BU108" s="903"/>
      <c r="BV108" s="903"/>
      <c r="BW108" s="903"/>
      <c r="BX108" s="903"/>
      <c r="BY108" s="903"/>
      <c r="BZ108" s="903"/>
      <c r="CA108" s="903"/>
      <c r="CB108" s="903"/>
      <c r="CC108" s="903"/>
      <c r="CD108" s="903"/>
      <c r="CE108" s="903"/>
      <c r="CF108" s="903"/>
      <c r="CG108" s="903"/>
      <c r="CH108" s="903"/>
      <c r="CI108" s="903"/>
      <c r="CJ108" s="903"/>
      <c r="CK108" s="903"/>
      <c r="CL108" s="903"/>
      <c r="CM108" s="903"/>
      <c r="CN108" s="903"/>
      <c r="CO108" s="903"/>
      <c r="CP108" s="903"/>
      <c r="CQ108" s="903"/>
      <c r="CR108" s="903"/>
      <c r="CS108" s="903"/>
      <c r="CT108" s="903"/>
      <c r="CU108" s="903"/>
      <c r="CV108" s="903"/>
      <c r="CW108" s="903"/>
      <c r="CX108" s="903"/>
      <c r="CY108" s="903"/>
      <c r="CZ108" s="903"/>
      <c r="DA108" s="903"/>
      <c r="DB108" s="903"/>
      <c r="DC108" s="903"/>
      <c r="DD108" s="903"/>
      <c r="DE108" s="903"/>
      <c r="DF108" s="903"/>
      <c r="DG108" s="903"/>
      <c r="DH108" s="903"/>
      <c r="DI108" s="903"/>
      <c r="DJ108" s="903"/>
      <c r="DK108" s="903"/>
      <c r="DL108" s="903"/>
      <c r="DM108" s="903"/>
      <c r="DN108" s="903"/>
      <c r="DO108" s="903"/>
      <c r="DP108" s="903"/>
      <c r="DQ108" s="903"/>
      <c r="DR108" s="903"/>
      <c r="DS108" s="903"/>
      <c r="DT108" s="903"/>
      <c r="DU108" s="903"/>
      <c r="DV108" s="903"/>
      <c r="DW108" s="903"/>
      <c r="DX108" s="903"/>
      <c r="DY108" s="903"/>
      <c r="DZ108" s="904"/>
    </row>
    <row r="109" spans="1:131" s="222" customFormat="1" ht="26.25" customHeight="1" x14ac:dyDescent="0.2">
      <c r="A109" s="897" t="s">
        <v>410</v>
      </c>
      <c r="B109" s="878"/>
      <c r="C109" s="878"/>
      <c r="D109" s="878"/>
      <c r="E109" s="878"/>
      <c r="F109" s="878"/>
      <c r="G109" s="878"/>
      <c r="H109" s="878"/>
      <c r="I109" s="878"/>
      <c r="J109" s="878"/>
      <c r="K109" s="878"/>
      <c r="L109" s="878"/>
      <c r="M109" s="878"/>
      <c r="N109" s="878"/>
      <c r="O109" s="878"/>
      <c r="P109" s="878"/>
      <c r="Q109" s="878"/>
      <c r="R109" s="878"/>
      <c r="S109" s="878"/>
      <c r="T109" s="878"/>
      <c r="U109" s="878"/>
      <c r="V109" s="878"/>
      <c r="W109" s="878"/>
      <c r="X109" s="878"/>
      <c r="Y109" s="878"/>
      <c r="Z109" s="879"/>
      <c r="AA109" s="877" t="s">
        <v>411</v>
      </c>
      <c r="AB109" s="878"/>
      <c r="AC109" s="878"/>
      <c r="AD109" s="878"/>
      <c r="AE109" s="879"/>
      <c r="AF109" s="877" t="s">
        <v>412</v>
      </c>
      <c r="AG109" s="878"/>
      <c r="AH109" s="878"/>
      <c r="AI109" s="878"/>
      <c r="AJ109" s="879"/>
      <c r="AK109" s="877" t="s">
        <v>295</v>
      </c>
      <c r="AL109" s="878"/>
      <c r="AM109" s="878"/>
      <c r="AN109" s="878"/>
      <c r="AO109" s="879"/>
      <c r="AP109" s="877" t="s">
        <v>413</v>
      </c>
      <c r="AQ109" s="878"/>
      <c r="AR109" s="878"/>
      <c r="AS109" s="878"/>
      <c r="AT109" s="880"/>
      <c r="AU109" s="897" t="s">
        <v>410</v>
      </c>
      <c r="AV109" s="878"/>
      <c r="AW109" s="878"/>
      <c r="AX109" s="878"/>
      <c r="AY109" s="878"/>
      <c r="AZ109" s="878"/>
      <c r="BA109" s="878"/>
      <c r="BB109" s="878"/>
      <c r="BC109" s="878"/>
      <c r="BD109" s="878"/>
      <c r="BE109" s="878"/>
      <c r="BF109" s="878"/>
      <c r="BG109" s="878"/>
      <c r="BH109" s="878"/>
      <c r="BI109" s="878"/>
      <c r="BJ109" s="878"/>
      <c r="BK109" s="878"/>
      <c r="BL109" s="878"/>
      <c r="BM109" s="878"/>
      <c r="BN109" s="878"/>
      <c r="BO109" s="878"/>
      <c r="BP109" s="879"/>
      <c r="BQ109" s="877" t="s">
        <v>411</v>
      </c>
      <c r="BR109" s="878"/>
      <c r="BS109" s="878"/>
      <c r="BT109" s="878"/>
      <c r="BU109" s="879"/>
      <c r="BV109" s="877" t="s">
        <v>412</v>
      </c>
      <c r="BW109" s="878"/>
      <c r="BX109" s="878"/>
      <c r="BY109" s="878"/>
      <c r="BZ109" s="879"/>
      <c r="CA109" s="877" t="s">
        <v>295</v>
      </c>
      <c r="CB109" s="878"/>
      <c r="CC109" s="878"/>
      <c r="CD109" s="878"/>
      <c r="CE109" s="879"/>
      <c r="CF109" s="898" t="s">
        <v>413</v>
      </c>
      <c r="CG109" s="898"/>
      <c r="CH109" s="898"/>
      <c r="CI109" s="898"/>
      <c r="CJ109" s="898"/>
      <c r="CK109" s="877" t="s">
        <v>414</v>
      </c>
      <c r="CL109" s="878"/>
      <c r="CM109" s="878"/>
      <c r="CN109" s="878"/>
      <c r="CO109" s="878"/>
      <c r="CP109" s="878"/>
      <c r="CQ109" s="878"/>
      <c r="CR109" s="878"/>
      <c r="CS109" s="878"/>
      <c r="CT109" s="878"/>
      <c r="CU109" s="878"/>
      <c r="CV109" s="878"/>
      <c r="CW109" s="878"/>
      <c r="CX109" s="878"/>
      <c r="CY109" s="878"/>
      <c r="CZ109" s="878"/>
      <c r="DA109" s="878"/>
      <c r="DB109" s="878"/>
      <c r="DC109" s="878"/>
      <c r="DD109" s="878"/>
      <c r="DE109" s="878"/>
      <c r="DF109" s="879"/>
      <c r="DG109" s="877" t="s">
        <v>411</v>
      </c>
      <c r="DH109" s="878"/>
      <c r="DI109" s="878"/>
      <c r="DJ109" s="878"/>
      <c r="DK109" s="879"/>
      <c r="DL109" s="877" t="s">
        <v>412</v>
      </c>
      <c r="DM109" s="878"/>
      <c r="DN109" s="878"/>
      <c r="DO109" s="878"/>
      <c r="DP109" s="879"/>
      <c r="DQ109" s="877" t="s">
        <v>295</v>
      </c>
      <c r="DR109" s="878"/>
      <c r="DS109" s="878"/>
      <c r="DT109" s="878"/>
      <c r="DU109" s="879"/>
      <c r="DV109" s="877" t="s">
        <v>413</v>
      </c>
      <c r="DW109" s="878"/>
      <c r="DX109" s="878"/>
      <c r="DY109" s="878"/>
      <c r="DZ109" s="880"/>
    </row>
    <row r="110" spans="1:131" s="222" customFormat="1" ht="26.25" customHeight="1" x14ac:dyDescent="0.2">
      <c r="A110" s="881" t="s">
        <v>415</v>
      </c>
      <c r="B110" s="882"/>
      <c r="C110" s="882"/>
      <c r="D110" s="882"/>
      <c r="E110" s="882"/>
      <c r="F110" s="882"/>
      <c r="G110" s="882"/>
      <c r="H110" s="882"/>
      <c r="I110" s="882"/>
      <c r="J110" s="882"/>
      <c r="K110" s="882"/>
      <c r="L110" s="882"/>
      <c r="M110" s="882"/>
      <c r="N110" s="882"/>
      <c r="O110" s="882"/>
      <c r="P110" s="882"/>
      <c r="Q110" s="882"/>
      <c r="R110" s="882"/>
      <c r="S110" s="882"/>
      <c r="T110" s="882"/>
      <c r="U110" s="882"/>
      <c r="V110" s="882"/>
      <c r="W110" s="882"/>
      <c r="X110" s="882"/>
      <c r="Y110" s="882"/>
      <c r="Z110" s="883"/>
      <c r="AA110" s="884">
        <v>403859</v>
      </c>
      <c r="AB110" s="885"/>
      <c r="AC110" s="885"/>
      <c r="AD110" s="885"/>
      <c r="AE110" s="886"/>
      <c r="AF110" s="887">
        <v>391732</v>
      </c>
      <c r="AG110" s="885"/>
      <c r="AH110" s="885"/>
      <c r="AI110" s="885"/>
      <c r="AJ110" s="886"/>
      <c r="AK110" s="887">
        <v>386443</v>
      </c>
      <c r="AL110" s="885"/>
      <c r="AM110" s="885"/>
      <c r="AN110" s="885"/>
      <c r="AO110" s="886"/>
      <c r="AP110" s="888">
        <v>9</v>
      </c>
      <c r="AQ110" s="889"/>
      <c r="AR110" s="889"/>
      <c r="AS110" s="889"/>
      <c r="AT110" s="890"/>
      <c r="AU110" s="891" t="s">
        <v>69</v>
      </c>
      <c r="AV110" s="892"/>
      <c r="AW110" s="892"/>
      <c r="AX110" s="892"/>
      <c r="AY110" s="892"/>
      <c r="AZ110" s="914" t="s">
        <v>416</v>
      </c>
      <c r="BA110" s="882"/>
      <c r="BB110" s="882"/>
      <c r="BC110" s="882"/>
      <c r="BD110" s="882"/>
      <c r="BE110" s="882"/>
      <c r="BF110" s="882"/>
      <c r="BG110" s="882"/>
      <c r="BH110" s="882"/>
      <c r="BI110" s="882"/>
      <c r="BJ110" s="882"/>
      <c r="BK110" s="882"/>
      <c r="BL110" s="882"/>
      <c r="BM110" s="882"/>
      <c r="BN110" s="882"/>
      <c r="BO110" s="882"/>
      <c r="BP110" s="883"/>
      <c r="BQ110" s="915">
        <v>3843027</v>
      </c>
      <c r="BR110" s="916"/>
      <c r="BS110" s="916"/>
      <c r="BT110" s="916"/>
      <c r="BU110" s="916"/>
      <c r="BV110" s="916">
        <v>3554801</v>
      </c>
      <c r="BW110" s="916"/>
      <c r="BX110" s="916"/>
      <c r="BY110" s="916"/>
      <c r="BZ110" s="916"/>
      <c r="CA110" s="916">
        <v>3066365</v>
      </c>
      <c r="CB110" s="916"/>
      <c r="CC110" s="916"/>
      <c r="CD110" s="916"/>
      <c r="CE110" s="916"/>
      <c r="CF110" s="929">
        <v>71.400000000000006</v>
      </c>
      <c r="CG110" s="930"/>
      <c r="CH110" s="930"/>
      <c r="CI110" s="930"/>
      <c r="CJ110" s="930"/>
      <c r="CK110" s="931" t="s">
        <v>417</v>
      </c>
      <c r="CL110" s="932"/>
      <c r="CM110" s="914" t="s">
        <v>418</v>
      </c>
      <c r="CN110" s="882"/>
      <c r="CO110" s="882"/>
      <c r="CP110" s="882"/>
      <c r="CQ110" s="882"/>
      <c r="CR110" s="882"/>
      <c r="CS110" s="882"/>
      <c r="CT110" s="882"/>
      <c r="CU110" s="882"/>
      <c r="CV110" s="882"/>
      <c r="CW110" s="882"/>
      <c r="CX110" s="882"/>
      <c r="CY110" s="882"/>
      <c r="CZ110" s="882"/>
      <c r="DA110" s="882"/>
      <c r="DB110" s="882"/>
      <c r="DC110" s="882"/>
      <c r="DD110" s="882"/>
      <c r="DE110" s="882"/>
      <c r="DF110" s="883"/>
      <c r="DG110" s="915" t="s">
        <v>121</v>
      </c>
      <c r="DH110" s="916"/>
      <c r="DI110" s="916"/>
      <c r="DJ110" s="916"/>
      <c r="DK110" s="916"/>
      <c r="DL110" s="916" t="s">
        <v>121</v>
      </c>
      <c r="DM110" s="916"/>
      <c r="DN110" s="916"/>
      <c r="DO110" s="916"/>
      <c r="DP110" s="916"/>
      <c r="DQ110" s="916" t="s">
        <v>121</v>
      </c>
      <c r="DR110" s="916"/>
      <c r="DS110" s="916"/>
      <c r="DT110" s="916"/>
      <c r="DU110" s="916"/>
      <c r="DV110" s="917" t="s">
        <v>121</v>
      </c>
      <c r="DW110" s="917"/>
      <c r="DX110" s="917"/>
      <c r="DY110" s="917"/>
      <c r="DZ110" s="918"/>
    </row>
    <row r="111" spans="1:131" s="222" customFormat="1" ht="26.25" customHeight="1" x14ac:dyDescent="0.2">
      <c r="A111" s="919" t="s">
        <v>419</v>
      </c>
      <c r="B111" s="920"/>
      <c r="C111" s="920"/>
      <c r="D111" s="920"/>
      <c r="E111" s="920"/>
      <c r="F111" s="920"/>
      <c r="G111" s="920"/>
      <c r="H111" s="920"/>
      <c r="I111" s="920"/>
      <c r="J111" s="920"/>
      <c r="K111" s="920"/>
      <c r="L111" s="920"/>
      <c r="M111" s="920"/>
      <c r="N111" s="920"/>
      <c r="O111" s="920"/>
      <c r="P111" s="920"/>
      <c r="Q111" s="920"/>
      <c r="R111" s="920"/>
      <c r="S111" s="920"/>
      <c r="T111" s="920"/>
      <c r="U111" s="920"/>
      <c r="V111" s="920"/>
      <c r="W111" s="920"/>
      <c r="X111" s="920"/>
      <c r="Y111" s="920"/>
      <c r="Z111" s="921"/>
      <c r="AA111" s="922" t="s">
        <v>121</v>
      </c>
      <c r="AB111" s="923"/>
      <c r="AC111" s="923"/>
      <c r="AD111" s="923"/>
      <c r="AE111" s="924"/>
      <c r="AF111" s="925" t="s">
        <v>121</v>
      </c>
      <c r="AG111" s="923"/>
      <c r="AH111" s="923"/>
      <c r="AI111" s="923"/>
      <c r="AJ111" s="924"/>
      <c r="AK111" s="925" t="s">
        <v>121</v>
      </c>
      <c r="AL111" s="923"/>
      <c r="AM111" s="923"/>
      <c r="AN111" s="923"/>
      <c r="AO111" s="924"/>
      <c r="AP111" s="926" t="s">
        <v>121</v>
      </c>
      <c r="AQ111" s="927"/>
      <c r="AR111" s="927"/>
      <c r="AS111" s="927"/>
      <c r="AT111" s="928"/>
      <c r="AU111" s="893"/>
      <c r="AV111" s="894"/>
      <c r="AW111" s="894"/>
      <c r="AX111" s="894"/>
      <c r="AY111" s="894"/>
      <c r="AZ111" s="907" t="s">
        <v>420</v>
      </c>
      <c r="BA111" s="908"/>
      <c r="BB111" s="908"/>
      <c r="BC111" s="908"/>
      <c r="BD111" s="908"/>
      <c r="BE111" s="908"/>
      <c r="BF111" s="908"/>
      <c r="BG111" s="908"/>
      <c r="BH111" s="908"/>
      <c r="BI111" s="908"/>
      <c r="BJ111" s="908"/>
      <c r="BK111" s="908"/>
      <c r="BL111" s="908"/>
      <c r="BM111" s="908"/>
      <c r="BN111" s="908"/>
      <c r="BO111" s="908"/>
      <c r="BP111" s="909"/>
      <c r="BQ111" s="910" t="s">
        <v>121</v>
      </c>
      <c r="BR111" s="911"/>
      <c r="BS111" s="911"/>
      <c r="BT111" s="911"/>
      <c r="BU111" s="911"/>
      <c r="BV111" s="911" t="s">
        <v>121</v>
      </c>
      <c r="BW111" s="911"/>
      <c r="BX111" s="911"/>
      <c r="BY111" s="911"/>
      <c r="BZ111" s="911"/>
      <c r="CA111" s="911" t="s">
        <v>121</v>
      </c>
      <c r="CB111" s="911"/>
      <c r="CC111" s="911"/>
      <c r="CD111" s="911"/>
      <c r="CE111" s="911"/>
      <c r="CF111" s="905" t="s">
        <v>121</v>
      </c>
      <c r="CG111" s="906"/>
      <c r="CH111" s="906"/>
      <c r="CI111" s="906"/>
      <c r="CJ111" s="906"/>
      <c r="CK111" s="933"/>
      <c r="CL111" s="934"/>
      <c r="CM111" s="907" t="s">
        <v>421</v>
      </c>
      <c r="CN111" s="908"/>
      <c r="CO111" s="908"/>
      <c r="CP111" s="908"/>
      <c r="CQ111" s="908"/>
      <c r="CR111" s="908"/>
      <c r="CS111" s="908"/>
      <c r="CT111" s="908"/>
      <c r="CU111" s="908"/>
      <c r="CV111" s="908"/>
      <c r="CW111" s="908"/>
      <c r="CX111" s="908"/>
      <c r="CY111" s="908"/>
      <c r="CZ111" s="908"/>
      <c r="DA111" s="908"/>
      <c r="DB111" s="908"/>
      <c r="DC111" s="908"/>
      <c r="DD111" s="908"/>
      <c r="DE111" s="908"/>
      <c r="DF111" s="909"/>
      <c r="DG111" s="910" t="s">
        <v>121</v>
      </c>
      <c r="DH111" s="911"/>
      <c r="DI111" s="911"/>
      <c r="DJ111" s="911"/>
      <c r="DK111" s="911"/>
      <c r="DL111" s="911" t="s">
        <v>121</v>
      </c>
      <c r="DM111" s="911"/>
      <c r="DN111" s="911"/>
      <c r="DO111" s="911"/>
      <c r="DP111" s="911"/>
      <c r="DQ111" s="911" t="s">
        <v>121</v>
      </c>
      <c r="DR111" s="911"/>
      <c r="DS111" s="911"/>
      <c r="DT111" s="911"/>
      <c r="DU111" s="911"/>
      <c r="DV111" s="912" t="s">
        <v>121</v>
      </c>
      <c r="DW111" s="912"/>
      <c r="DX111" s="912"/>
      <c r="DY111" s="912"/>
      <c r="DZ111" s="913"/>
    </row>
    <row r="112" spans="1:131" s="222" customFormat="1" ht="26.25" customHeight="1" x14ac:dyDescent="0.2">
      <c r="A112" s="937" t="s">
        <v>422</v>
      </c>
      <c r="B112" s="938"/>
      <c r="C112" s="908" t="s">
        <v>423</v>
      </c>
      <c r="D112" s="908"/>
      <c r="E112" s="908"/>
      <c r="F112" s="908"/>
      <c r="G112" s="908"/>
      <c r="H112" s="908"/>
      <c r="I112" s="908"/>
      <c r="J112" s="908"/>
      <c r="K112" s="908"/>
      <c r="L112" s="908"/>
      <c r="M112" s="908"/>
      <c r="N112" s="908"/>
      <c r="O112" s="908"/>
      <c r="P112" s="908"/>
      <c r="Q112" s="908"/>
      <c r="R112" s="908"/>
      <c r="S112" s="908"/>
      <c r="T112" s="908"/>
      <c r="U112" s="908"/>
      <c r="V112" s="908"/>
      <c r="W112" s="908"/>
      <c r="X112" s="908"/>
      <c r="Y112" s="908"/>
      <c r="Z112" s="909"/>
      <c r="AA112" s="943" t="s">
        <v>121</v>
      </c>
      <c r="AB112" s="944"/>
      <c r="AC112" s="944"/>
      <c r="AD112" s="944"/>
      <c r="AE112" s="945"/>
      <c r="AF112" s="946" t="s">
        <v>121</v>
      </c>
      <c r="AG112" s="944"/>
      <c r="AH112" s="944"/>
      <c r="AI112" s="944"/>
      <c r="AJ112" s="945"/>
      <c r="AK112" s="946" t="s">
        <v>121</v>
      </c>
      <c r="AL112" s="944"/>
      <c r="AM112" s="944"/>
      <c r="AN112" s="944"/>
      <c r="AO112" s="945"/>
      <c r="AP112" s="947" t="s">
        <v>121</v>
      </c>
      <c r="AQ112" s="948"/>
      <c r="AR112" s="948"/>
      <c r="AS112" s="948"/>
      <c r="AT112" s="949"/>
      <c r="AU112" s="893"/>
      <c r="AV112" s="894"/>
      <c r="AW112" s="894"/>
      <c r="AX112" s="894"/>
      <c r="AY112" s="894"/>
      <c r="AZ112" s="907" t="s">
        <v>424</v>
      </c>
      <c r="BA112" s="908"/>
      <c r="BB112" s="908"/>
      <c r="BC112" s="908"/>
      <c r="BD112" s="908"/>
      <c r="BE112" s="908"/>
      <c r="BF112" s="908"/>
      <c r="BG112" s="908"/>
      <c r="BH112" s="908"/>
      <c r="BI112" s="908"/>
      <c r="BJ112" s="908"/>
      <c r="BK112" s="908"/>
      <c r="BL112" s="908"/>
      <c r="BM112" s="908"/>
      <c r="BN112" s="908"/>
      <c r="BO112" s="908"/>
      <c r="BP112" s="909"/>
      <c r="BQ112" s="910">
        <v>512674</v>
      </c>
      <c r="BR112" s="911"/>
      <c r="BS112" s="911"/>
      <c r="BT112" s="911"/>
      <c r="BU112" s="911"/>
      <c r="BV112" s="911">
        <v>440418</v>
      </c>
      <c r="BW112" s="911"/>
      <c r="BX112" s="911"/>
      <c r="BY112" s="911"/>
      <c r="BZ112" s="911"/>
      <c r="CA112" s="911">
        <v>367986</v>
      </c>
      <c r="CB112" s="911"/>
      <c r="CC112" s="911"/>
      <c r="CD112" s="911"/>
      <c r="CE112" s="911"/>
      <c r="CF112" s="905">
        <v>8.6</v>
      </c>
      <c r="CG112" s="906"/>
      <c r="CH112" s="906"/>
      <c r="CI112" s="906"/>
      <c r="CJ112" s="906"/>
      <c r="CK112" s="933"/>
      <c r="CL112" s="934"/>
      <c r="CM112" s="907" t="s">
        <v>425</v>
      </c>
      <c r="CN112" s="908"/>
      <c r="CO112" s="908"/>
      <c r="CP112" s="908"/>
      <c r="CQ112" s="908"/>
      <c r="CR112" s="908"/>
      <c r="CS112" s="908"/>
      <c r="CT112" s="908"/>
      <c r="CU112" s="908"/>
      <c r="CV112" s="908"/>
      <c r="CW112" s="908"/>
      <c r="CX112" s="908"/>
      <c r="CY112" s="908"/>
      <c r="CZ112" s="908"/>
      <c r="DA112" s="908"/>
      <c r="DB112" s="908"/>
      <c r="DC112" s="908"/>
      <c r="DD112" s="908"/>
      <c r="DE112" s="908"/>
      <c r="DF112" s="909"/>
      <c r="DG112" s="910" t="s">
        <v>121</v>
      </c>
      <c r="DH112" s="911"/>
      <c r="DI112" s="911"/>
      <c r="DJ112" s="911"/>
      <c r="DK112" s="911"/>
      <c r="DL112" s="911" t="s">
        <v>121</v>
      </c>
      <c r="DM112" s="911"/>
      <c r="DN112" s="911"/>
      <c r="DO112" s="911"/>
      <c r="DP112" s="911"/>
      <c r="DQ112" s="911" t="s">
        <v>121</v>
      </c>
      <c r="DR112" s="911"/>
      <c r="DS112" s="911"/>
      <c r="DT112" s="911"/>
      <c r="DU112" s="911"/>
      <c r="DV112" s="912" t="s">
        <v>121</v>
      </c>
      <c r="DW112" s="912"/>
      <c r="DX112" s="912"/>
      <c r="DY112" s="912"/>
      <c r="DZ112" s="913"/>
    </row>
    <row r="113" spans="1:130" s="222" customFormat="1" ht="26.25" customHeight="1" x14ac:dyDescent="0.2">
      <c r="A113" s="939"/>
      <c r="B113" s="940"/>
      <c r="C113" s="908" t="s">
        <v>426</v>
      </c>
      <c r="D113" s="908"/>
      <c r="E113" s="908"/>
      <c r="F113" s="908"/>
      <c r="G113" s="908"/>
      <c r="H113" s="908"/>
      <c r="I113" s="908"/>
      <c r="J113" s="908"/>
      <c r="K113" s="908"/>
      <c r="L113" s="908"/>
      <c r="M113" s="908"/>
      <c r="N113" s="908"/>
      <c r="O113" s="908"/>
      <c r="P113" s="908"/>
      <c r="Q113" s="908"/>
      <c r="R113" s="908"/>
      <c r="S113" s="908"/>
      <c r="T113" s="908"/>
      <c r="U113" s="908"/>
      <c r="V113" s="908"/>
      <c r="W113" s="908"/>
      <c r="X113" s="908"/>
      <c r="Y113" s="908"/>
      <c r="Z113" s="909"/>
      <c r="AA113" s="922">
        <v>237654</v>
      </c>
      <c r="AB113" s="923"/>
      <c r="AC113" s="923"/>
      <c r="AD113" s="923"/>
      <c r="AE113" s="924"/>
      <c r="AF113" s="925">
        <v>261367</v>
      </c>
      <c r="AG113" s="923"/>
      <c r="AH113" s="923"/>
      <c r="AI113" s="923"/>
      <c r="AJ113" s="924"/>
      <c r="AK113" s="925">
        <v>228153</v>
      </c>
      <c r="AL113" s="923"/>
      <c r="AM113" s="923"/>
      <c r="AN113" s="923"/>
      <c r="AO113" s="924"/>
      <c r="AP113" s="926">
        <v>5.3</v>
      </c>
      <c r="AQ113" s="927"/>
      <c r="AR113" s="927"/>
      <c r="AS113" s="927"/>
      <c r="AT113" s="928"/>
      <c r="AU113" s="893"/>
      <c r="AV113" s="894"/>
      <c r="AW113" s="894"/>
      <c r="AX113" s="894"/>
      <c r="AY113" s="894"/>
      <c r="AZ113" s="907" t="s">
        <v>427</v>
      </c>
      <c r="BA113" s="908"/>
      <c r="BB113" s="908"/>
      <c r="BC113" s="908"/>
      <c r="BD113" s="908"/>
      <c r="BE113" s="908"/>
      <c r="BF113" s="908"/>
      <c r="BG113" s="908"/>
      <c r="BH113" s="908"/>
      <c r="BI113" s="908"/>
      <c r="BJ113" s="908"/>
      <c r="BK113" s="908"/>
      <c r="BL113" s="908"/>
      <c r="BM113" s="908"/>
      <c r="BN113" s="908"/>
      <c r="BO113" s="908"/>
      <c r="BP113" s="909"/>
      <c r="BQ113" s="910">
        <v>216958</v>
      </c>
      <c r="BR113" s="911"/>
      <c r="BS113" s="911"/>
      <c r="BT113" s="911"/>
      <c r="BU113" s="911"/>
      <c r="BV113" s="911">
        <v>198811</v>
      </c>
      <c r="BW113" s="911"/>
      <c r="BX113" s="911"/>
      <c r="BY113" s="911"/>
      <c r="BZ113" s="911"/>
      <c r="CA113" s="911">
        <v>179191</v>
      </c>
      <c r="CB113" s="911"/>
      <c r="CC113" s="911"/>
      <c r="CD113" s="911"/>
      <c r="CE113" s="911"/>
      <c r="CF113" s="905">
        <v>4.2</v>
      </c>
      <c r="CG113" s="906"/>
      <c r="CH113" s="906"/>
      <c r="CI113" s="906"/>
      <c r="CJ113" s="906"/>
      <c r="CK113" s="933"/>
      <c r="CL113" s="934"/>
      <c r="CM113" s="907" t="s">
        <v>428</v>
      </c>
      <c r="CN113" s="908"/>
      <c r="CO113" s="908"/>
      <c r="CP113" s="908"/>
      <c r="CQ113" s="908"/>
      <c r="CR113" s="908"/>
      <c r="CS113" s="908"/>
      <c r="CT113" s="908"/>
      <c r="CU113" s="908"/>
      <c r="CV113" s="908"/>
      <c r="CW113" s="908"/>
      <c r="CX113" s="908"/>
      <c r="CY113" s="908"/>
      <c r="CZ113" s="908"/>
      <c r="DA113" s="908"/>
      <c r="DB113" s="908"/>
      <c r="DC113" s="908"/>
      <c r="DD113" s="908"/>
      <c r="DE113" s="908"/>
      <c r="DF113" s="909"/>
      <c r="DG113" s="943" t="s">
        <v>121</v>
      </c>
      <c r="DH113" s="944"/>
      <c r="DI113" s="944"/>
      <c r="DJ113" s="944"/>
      <c r="DK113" s="945"/>
      <c r="DL113" s="946" t="s">
        <v>121</v>
      </c>
      <c r="DM113" s="944"/>
      <c r="DN113" s="944"/>
      <c r="DO113" s="944"/>
      <c r="DP113" s="945"/>
      <c r="DQ113" s="946" t="s">
        <v>121</v>
      </c>
      <c r="DR113" s="944"/>
      <c r="DS113" s="944"/>
      <c r="DT113" s="944"/>
      <c r="DU113" s="945"/>
      <c r="DV113" s="947" t="s">
        <v>121</v>
      </c>
      <c r="DW113" s="948"/>
      <c r="DX113" s="948"/>
      <c r="DY113" s="948"/>
      <c r="DZ113" s="949"/>
    </row>
    <row r="114" spans="1:130" s="222" customFormat="1" ht="26.25" customHeight="1" x14ac:dyDescent="0.2">
      <c r="A114" s="939"/>
      <c r="B114" s="940"/>
      <c r="C114" s="908" t="s">
        <v>429</v>
      </c>
      <c r="D114" s="908"/>
      <c r="E114" s="908"/>
      <c r="F114" s="908"/>
      <c r="G114" s="908"/>
      <c r="H114" s="908"/>
      <c r="I114" s="908"/>
      <c r="J114" s="908"/>
      <c r="K114" s="908"/>
      <c r="L114" s="908"/>
      <c r="M114" s="908"/>
      <c r="N114" s="908"/>
      <c r="O114" s="908"/>
      <c r="P114" s="908"/>
      <c r="Q114" s="908"/>
      <c r="R114" s="908"/>
      <c r="S114" s="908"/>
      <c r="T114" s="908"/>
      <c r="U114" s="908"/>
      <c r="V114" s="908"/>
      <c r="W114" s="908"/>
      <c r="X114" s="908"/>
      <c r="Y114" s="908"/>
      <c r="Z114" s="909"/>
      <c r="AA114" s="943">
        <v>37692</v>
      </c>
      <c r="AB114" s="944"/>
      <c r="AC114" s="944"/>
      <c r="AD114" s="944"/>
      <c r="AE114" s="945"/>
      <c r="AF114" s="946">
        <v>37240</v>
      </c>
      <c r="AG114" s="944"/>
      <c r="AH114" s="944"/>
      <c r="AI114" s="944"/>
      <c r="AJ114" s="945"/>
      <c r="AK114" s="946">
        <v>44941</v>
      </c>
      <c r="AL114" s="944"/>
      <c r="AM114" s="944"/>
      <c r="AN114" s="944"/>
      <c r="AO114" s="945"/>
      <c r="AP114" s="947">
        <v>1</v>
      </c>
      <c r="AQ114" s="948"/>
      <c r="AR114" s="948"/>
      <c r="AS114" s="948"/>
      <c r="AT114" s="949"/>
      <c r="AU114" s="893"/>
      <c r="AV114" s="894"/>
      <c r="AW114" s="894"/>
      <c r="AX114" s="894"/>
      <c r="AY114" s="894"/>
      <c r="AZ114" s="907" t="s">
        <v>430</v>
      </c>
      <c r="BA114" s="908"/>
      <c r="BB114" s="908"/>
      <c r="BC114" s="908"/>
      <c r="BD114" s="908"/>
      <c r="BE114" s="908"/>
      <c r="BF114" s="908"/>
      <c r="BG114" s="908"/>
      <c r="BH114" s="908"/>
      <c r="BI114" s="908"/>
      <c r="BJ114" s="908"/>
      <c r="BK114" s="908"/>
      <c r="BL114" s="908"/>
      <c r="BM114" s="908"/>
      <c r="BN114" s="908"/>
      <c r="BO114" s="908"/>
      <c r="BP114" s="909"/>
      <c r="BQ114" s="910">
        <v>868340</v>
      </c>
      <c r="BR114" s="911"/>
      <c r="BS114" s="911"/>
      <c r="BT114" s="911"/>
      <c r="BU114" s="911"/>
      <c r="BV114" s="911">
        <v>914546</v>
      </c>
      <c r="BW114" s="911"/>
      <c r="BX114" s="911"/>
      <c r="BY114" s="911"/>
      <c r="BZ114" s="911"/>
      <c r="CA114" s="911">
        <v>859380</v>
      </c>
      <c r="CB114" s="911"/>
      <c r="CC114" s="911"/>
      <c r="CD114" s="911"/>
      <c r="CE114" s="911"/>
      <c r="CF114" s="905">
        <v>20</v>
      </c>
      <c r="CG114" s="906"/>
      <c r="CH114" s="906"/>
      <c r="CI114" s="906"/>
      <c r="CJ114" s="906"/>
      <c r="CK114" s="933"/>
      <c r="CL114" s="934"/>
      <c r="CM114" s="907" t="s">
        <v>431</v>
      </c>
      <c r="CN114" s="908"/>
      <c r="CO114" s="908"/>
      <c r="CP114" s="908"/>
      <c r="CQ114" s="908"/>
      <c r="CR114" s="908"/>
      <c r="CS114" s="908"/>
      <c r="CT114" s="908"/>
      <c r="CU114" s="908"/>
      <c r="CV114" s="908"/>
      <c r="CW114" s="908"/>
      <c r="CX114" s="908"/>
      <c r="CY114" s="908"/>
      <c r="CZ114" s="908"/>
      <c r="DA114" s="908"/>
      <c r="DB114" s="908"/>
      <c r="DC114" s="908"/>
      <c r="DD114" s="908"/>
      <c r="DE114" s="908"/>
      <c r="DF114" s="909"/>
      <c r="DG114" s="943" t="s">
        <v>121</v>
      </c>
      <c r="DH114" s="944"/>
      <c r="DI114" s="944"/>
      <c r="DJ114" s="944"/>
      <c r="DK114" s="945"/>
      <c r="DL114" s="946" t="s">
        <v>121</v>
      </c>
      <c r="DM114" s="944"/>
      <c r="DN114" s="944"/>
      <c r="DO114" s="944"/>
      <c r="DP114" s="945"/>
      <c r="DQ114" s="946" t="s">
        <v>121</v>
      </c>
      <c r="DR114" s="944"/>
      <c r="DS114" s="944"/>
      <c r="DT114" s="944"/>
      <c r="DU114" s="945"/>
      <c r="DV114" s="947" t="s">
        <v>121</v>
      </c>
      <c r="DW114" s="948"/>
      <c r="DX114" s="948"/>
      <c r="DY114" s="948"/>
      <c r="DZ114" s="949"/>
    </row>
    <row r="115" spans="1:130" s="222" customFormat="1" ht="26.25" customHeight="1" x14ac:dyDescent="0.2">
      <c r="A115" s="939"/>
      <c r="B115" s="940"/>
      <c r="C115" s="908" t="s">
        <v>432</v>
      </c>
      <c r="D115" s="908"/>
      <c r="E115" s="908"/>
      <c r="F115" s="908"/>
      <c r="G115" s="908"/>
      <c r="H115" s="908"/>
      <c r="I115" s="908"/>
      <c r="J115" s="908"/>
      <c r="K115" s="908"/>
      <c r="L115" s="908"/>
      <c r="M115" s="908"/>
      <c r="N115" s="908"/>
      <c r="O115" s="908"/>
      <c r="P115" s="908"/>
      <c r="Q115" s="908"/>
      <c r="R115" s="908"/>
      <c r="S115" s="908"/>
      <c r="T115" s="908"/>
      <c r="U115" s="908"/>
      <c r="V115" s="908"/>
      <c r="W115" s="908"/>
      <c r="X115" s="908"/>
      <c r="Y115" s="908"/>
      <c r="Z115" s="909"/>
      <c r="AA115" s="922">
        <v>21</v>
      </c>
      <c r="AB115" s="923"/>
      <c r="AC115" s="923"/>
      <c r="AD115" s="923"/>
      <c r="AE115" s="924"/>
      <c r="AF115" s="925">
        <v>12</v>
      </c>
      <c r="AG115" s="923"/>
      <c r="AH115" s="923"/>
      <c r="AI115" s="923"/>
      <c r="AJ115" s="924"/>
      <c r="AK115" s="925">
        <v>4</v>
      </c>
      <c r="AL115" s="923"/>
      <c r="AM115" s="923"/>
      <c r="AN115" s="923"/>
      <c r="AO115" s="924"/>
      <c r="AP115" s="926">
        <v>0</v>
      </c>
      <c r="AQ115" s="927"/>
      <c r="AR115" s="927"/>
      <c r="AS115" s="927"/>
      <c r="AT115" s="928"/>
      <c r="AU115" s="893"/>
      <c r="AV115" s="894"/>
      <c r="AW115" s="894"/>
      <c r="AX115" s="894"/>
      <c r="AY115" s="894"/>
      <c r="AZ115" s="907" t="s">
        <v>433</v>
      </c>
      <c r="BA115" s="908"/>
      <c r="BB115" s="908"/>
      <c r="BC115" s="908"/>
      <c r="BD115" s="908"/>
      <c r="BE115" s="908"/>
      <c r="BF115" s="908"/>
      <c r="BG115" s="908"/>
      <c r="BH115" s="908"/>
      <c r="BI115" s="908"/>
      <c r="BJ115" s="908"/>
      <c r="BK115" s="908"/>
      <c r="BL115" s="908"/>
      <c r="BM115" s="908"/>
      <c r="BN115" s="908"/>
      <c r="BO115" s="908"/>
      <c r="BP115" s="909"/>
      <c r="BQ115" s="910" t="s">
        <v>121</v>
      </c>
      <c r="BR115" s="911"/>
      <c r="BS115" s="911"/>
      <c r="BT115" s="911"/>
      <c r="BU115" s="911"/>
      <c r="BV115" s="911" t="s">
        <v>121</v>
      </c>
      <c r="BW115" s="911"/>
      <c r="BX115" s="911"/>
      <c r="BY115" s="911"/>
      <c r="BZ115" s="911"/>
      <c r="CA115" s="911" t="s">
        <v>121</v>
      </c>
      <c r="CB115" s="911"/>
      <c r="CC115" s="911"/>
      <c r="CD115" s="911"/>
      <c r="CE115" s="911"/>
      <c r="CF115" s="905" t="s">
        <v>121</v>
      </c>
      <c r="CG115" s="906"/>
      <c r="CH115" s="906"/>
      <c r="CI115" s="906"/>
      <c r="CJ115" s="906"/>
      <c r="CK115" s="933"/>
      <c r="CL115" s="934"/>
      <c r="CM115" s="907" t="s">
        <v>434</v>
      </c>
      <c r="CN115" s="908"/>
      <c r="CO115" s="908"/>
      <c r="CP115" s="908"/>
      <c r="CQ115" s="908"/>
      <c r="CR115" s="908"/>
      <c r="CS115" s="908"/>
      <c r="CT115" s="908"/>
      <c r="CU115" s="908"/>
      <c r="CV115" s="908"/>
      <c r="CW115" s="908"/>
      <c r="CX115" s="908"/>
      <c r="CY115" s="908"/>
      <c r="CZ115" s="908"/>
      <c r="DA115" s="908"/>
      <c r="DB115" s="908"/>
      <c r="DC115" s="908"/>
      <c r="DD115" s="908"/>
      <c r="DE115" s="908"/>
      <c r="DF115" s="909"/>
      <c r="DG115" s="943" t="s">
        <v>121</v>
      </c>
      <c r="DH115" s="944"/>
      <c r="DI115" s="944"/>
      <c r="DJ115" s="944"/>
      <c r="DK115" s="945"/>
      <c r="DL115" s="946" t="s">
        <v>121</v>
      </c>
      <c r="DM115" s="944"/>
      <c r="DN115" s="944"/>
      <c r="DO115" s="944"/>
      <c r="DP115" s="945"/>
      <c r="DQ115" s="946" t="s">
        <v>121</v>
      </c>
      <c r="DR115" s="944"/>
      <c r="DS115" s="944"/>
      <c r="DT115" s="944"/>
      <c r="DU115" s="945"/>
      <c r="DV115" s="947" t="s">
        <v>121</v>
      </c>
      <c r="DW115" s="948"/>
      <c r="DX115" s="948"/>
      <c r="DY115" s="948"/>
      <c r="DZ115" s="949"/>
    </row>
    <row r="116" spans="1:130" s="222" customFormat="1" ht="26.25" customHeight="1" x14ac:dyDescent="0.2">
      <c r="A116" s="941"/>
      <c r="B116" s="942"/>
      <c r="C116" s="950" t="s">
        <v>435</v>
      </c>
      <c r="D116" s="950"/>
      <c r="E116" s="950"/>
      <c r="F116" s="950"/>
      <c r="G116" s="950"/>
      <c r="H116" s="950"/>
      <c r="I116" s="950"/>
      <c r="J116" s="950"/>
      <c r="K116" s="950"/>
      <c r="L116" s="950"/>
      <c r="M116" s="950"/>
      <c r="N116" s="950"/>
      <c r="O116" s="950"/>
      <c r="P116" s="950"/>
      <c r="Q116" s="950"/>
      <c r="R116" s="950"/>
      <c r="S116" s="950"/>
      <c r="T116" s="950"/>
      <c r="U116" s="950"/>
      <c r="V116" s="950"/>
      <c r="W116" s="950"/>
      <c r="X116" s="950"/>
      <c r="Y116" s="950"/>
      <c r="Z116" s="951"/>
      <c r="AA116" s="943" t="s">
        <v>121</v>
      </c>
      <c r="AB116" s="944"/>
      <c r="AC116" s="944"/>
      <c r="AD116" s="944"/>
      <c r="AE116" s="945"/>
      <c r="AF116" s="946" t="s">
        <v>121</v>
      </c>
      <c r="AG116" s="944"/>
      <c r="AH116" s="944"/>
      <c r="AI116" s="944"/>
      <c r="AJ116" s="945"/>
      <c r="AK116" s="946" t="s">
        <v>121</v>
      </c>
      <c r="AL116" s="944"/>
      <c r="AM116" s="944"/>
      <c r="AN116" s="944"/>
      <c r="AO116" s="945"/>
      <c r="AP116" s="947" t="s">
        <v>121</v>
      </c>
      <c r="AQ116" s="948"/>
      <c r="AR116" s="948"/>
      <c r="AS116" s="948"/>
      <c r="AT116" s="949"/>
      <c r="AU116" s="893"/>
      <c r="AV116" s="894"/>
      <c r="AW116" s="894"/>
      <c r="AX116" s="894"/>
      <c r="AY116" s="894"/>
      <c r="AZ116" s="952" t="s">
        <v>436</v>
      </c>
      <c r="BA116" s="953"/>
      <c r="BB116" s="953"/>
      <c r="BC116" s="953"/>
      <c r="BD116" s="953"/>
      <c r="BE116" s="953"/>
      <c r="BF116" s="953"/>
      <c r="BG116" s="953"/>
      <c r="BH116" s="953"/>
      <c r="BI116" s="953"/>
      <c r="BJ116" s="953"/>
      <c r="BK116" s="953"/>
      <c r="BL116" s="953"/>
      <c r="BM116" s="953"/>
      <c r="BN116" s="953"/>
      <c r="BO116" s="953"/>
      <c r="BP116" s="954"/>
      <c r="BQ116" s="910" t="s">
        <v>121</v>
      </c>
      <c r="BR116" s="911"/>
      <c r="BS116" s="911"/>
      <c r="BT116" s="911"/>
      <c r="BU116" s="911"/>
      <c r="BV116" s="911" t="s">
        <v>121</v>
      </c>
      <c r="BW116" s="911"/>
      <c r="BX116" s="911"/>
      <c r="BY116" s="911"/>
      <c r="BZ116" s="911"/>
      <c r="CA116" s="911" t="s">
        <v>121</v>
      </c>
      <c r="CB116" s="911"/>
      <c r="CC116" s="911"/>
      <c r="CD116" s="911"/>
      <c r="CE116" s="911"/>
      <c r="CF116" s="905" t="s">
        <v>121</v>
      </c>
      <c r="CG116" s="906"/>
      <c r="CH116" s="906"/>
      <c r="CI116" s="906"/>
      <c r="CJ116" s="906"/>
      <c r="CK116" s="933"/>
      <c r="CL116" s="934"/>
      <c r="CM116" s="907" t="s">
        <v>437</v>
      </c>
      <c r="CN116" s="908"/>
      <c r="CO116" s="908"/>
      <c r="CP116" s="908"/>
      <c r="CQ116" s="908"/>
      <c r="CR116" s="908"/>
      <c r="CS116" s="908"/>
      <c r="CT116" s="908"/>
      <c r="CU116" s="908"/>
      <c r="CV116" s="908"/>
      <c r="CW116" s="908"/>
      <c r="CX116" s="908"/>
      <c r="CY116" s="908"/>
      <c r="CZ116" s="908"/>
      <c r="DA116" s="908"/>
      <c r="DB116" s="908"/>
      <c r="DC116" s="908"/>
      <c r="DD116" s="908"/>
      <c r="DE116" s="908"/>
      <c r="DF116" s="909"/>
      <c r="DG116" s="943" t="s">
        <v>121</v>
      </c>
      <c r="DH116" s="944"/>
      <c r="DI116" s="944"/>
      <c r="DJ116" s="944"/>
      <c r="DK116" s="945"/>
      <c r="DL116" s="946" t="s">
        <v>121</v>
      </c>
      <c r="DM116" s="944"/>
      <c r="DN116" s="944"/>
      <c r="DO116" s="944"/>
      <c r="DP116" s="945"/>
      <c r="DQ116" s="946" t="s">
        <v>121</v>
      </c>
      <c r="DR116" s="944"/>
      <c r="DS116" s="944"/>
      <c r="DT116" s="944"/>
      <c r="DU116" s="945"/>
      <c r="DV116" s="947" t="s">
        <v>121</v>
      </c>
      <c r="DW116" s="948"/>
      <c r="DX116" s="948"/>
      <c r="DY116" s="948"/>
      <c r="DZ116" s="949"/>
    </row>
    <row r="117" spans="1:130" s="222" customFormat="1" ht="26.25" customHeight="1" x14ac:dyDescent="0.2">
      <c r="A117" s="897" t="s">
        <v>178</v>
      </c>
      <c r="B117" s="878"/>
      <c r="C117" s="878"/>
      <c r="D117" s="878"/>
      <c r="E117" s="878"/>
      <c r="F117" s="878"/>
      <c r="G117" s="878"/>
      <c r="H117" s="878"/>
      <c r="I117" s="878"/>
      <c r="J117" s="878"/>
      <c r="K117" s="878"/>
      <c r="L117" s="878"/>
      <c r="M117" s="878"/>
      <c r="N117" s="878"/>
      <c r="O117" s="878"/>
      <c r="P117" s="878"/>
      <c r="Q117" s="878"/>
      <c r="R117" s="878"/>
      <c r="S117" s="878"/>
      <c r="T117" s="878"/>
      <c r="U117" s="878"/>
      <c r="V117" s="878"/>
      <c r="W117" s="878"/>
      <c r="X117" s="878"/>
      <c r="Y117" s="962" t="s">
        <v>438</v>
      </c>
      <c r="Z117" s="879"/>
      <c r="AA117" s="963">
        <v>679226</v>
      </c>
      <c r="AB117" s="964"/>
      <c r="AC117" s="964"/>
      <c r="AD117" s="964"/>
      <c r="AE117" s="965"/>
      <c r="AF117" s="966">
        <v>690351</v>
      </c>
      <c r="AG117" s="964"/>
      <c r="AH117" s="964"/>
      <c r="AI117" s="964"/>
      <c r="AJ117" s="965"/>
      <c r="AK117" s="966">
        <v>659541</v>
      </c>
      <c r="AL117" s="964"/>
      <c r="AM117" s="964"/>
      <c r="AN117" s="964"/>
      <c r="AO117" s="965"/>
      <c r="AP117" s="967"/>
      <c r="AQ117" s="968"/>
      <c r="AR117" s="968"/>
      <c r="AS117" s="968"/>
      <c r="AT117" s="969"/>
      <c r="AU117" s="893"/>
      <c r="AV117" s="894"/>
      <c r="AW117" s="894"/>
      <c r="AX117" s="894"/>
      <c r="AY117" s="894"/>
      <c r="AZ117" s="959" t="s">
        <v>439</v>
      </c>
      <c r="BA117" s="960"/>
      <c r="BB117" s="960"/>
      <c r="BC117" s="960"/>
      <c r="BD117" s="960"/>
      <c r="BE117" s="960"/>
      <c r="BF117" s="960"/>
      <c r="BG117" s="960"/>
      <c r="BH117" s="960"/>
      <c r="BI117" s="960"/>
      <c r="BJ117" s="960"/>
      <c r="BK117" s="960"/>
      <c r="BL117" s="960"/>
      <c r="BM117" s="960"/>
      <c r="BN117" s="960"/>
      <c r="BO117" s="960"/>
      <c r="BP117" s="961"/>
      <c r="BQ117" s="910" t="s">
        <v>121</v>
      </c>
      <c r="BR117" s="911"/>
      <c r="BS117" s="911"/>
      <c r="BT117" s="911"/>
      <c r="BU117" s="911"/>
      <c r="BV117" s="911" t="s">
        <v>121</v>
      </c>
      <c r="BW117" s="911"/>
      <c r="BX117" s="911"/>
      <c r="BY117" s="911"/>
      <c r="BZ117" s="911"/>
      <c r="CA117" s="911" t="s">
        <v>121</v>
      </c>
      <c r="CB117" s="911"/>
      <c r="CC117" s="911"/>
      <c r="CD117" s="911"/>
      <c r="CE117" s="911"/>
      <c r="CF117" s="905" t="s">
        <v>121</v>
      </c>
      <c r="CG117" s="906"/>
      <c r="CH117" s="906"/>
      <c r="CI117" s="906"/>
      <c r="CJ117" s="906"/>
      <c r="CK117" s="933"/>
      <c r="CL117" s="934"/>
      <c r="CM117" s="907" t="s">
        <v>440</v>
      </c>
      <c r="CN117" s="908"/>
      <c r="CO117" s="908"/>
      <c r="CP117" s="908"/>
      <c r="CQ117" s="908"/>
      <c r="CR117" s="908"/>
      <c r="CS117" s="908"/>
      <c r="CT117" s="908"/>
      <c r="CU117" s="908"/>
      <c r="CV117" s="908"/>
      <c r="CW117" s="908"/>
      <c r="CX117" s="908"/>
      <c r="CY117" s="908"/>
      <c r="CZ117" s="908"/>
      <c r="DA117" s="908"/>
      <c r="DB117" s="908"/>
      <c r="DC117" s="908"/>
      <c r="DD117" s="908"/>
      <c r="DE117" s="908"/>
      <c r="DF117" s="909"/>
      <c r="DG117" s="943" t="s">
        <v>121</v>
      </c>
      <c r="DH117" s="944"/>
      <c r="DI117" s="944"/>
      <c r="DJ117" s="944"/>
      <c r="DK117" s="945"/>
      <c r="DL117" s="946" t="s">
        <v>121</v>
      </c>
      <c r="DM117" s="944"/>
      <c r="DN117" s="944"/>
      <c r="DO117" s="944"/>
      <c r="DP117" s="945"/>
      <c r="DQ117" s="946" t="s">
        <v>121</v>
      </c>
      <c r="DR117" s="944"/>
      <c r="DS117" s="944"/>
      <c r="DT117" s="944"/>
      <c r="DU117" s="945"/>
      <c r="DV117" s="947" t="s">
        <v>121</v>
      </c>
      <c r="DW117" s="948"/>
      <c r="DX117" s="948"/>
      <c r="DY117" s="948"/>
      <c r="DZ117" s="949"/>
    </row>
    <row r="118" spans="1:130" s="222" customFormat="1" ht="26.25" customHeight="1" x14ac:dyDescent="0.2">
      <c r="A118" s="897" t="s">
        <v>414</v>
      </c>
      <c r="B118" s="878"/>
      <c r="C118" s="878"/>
      <c r="D118" s="878"/>
      <c r="E118" s="878"/>
      <c r="F118" s="878"/>
      <c r="G118" s="878"/>
      <c r="H118" s="878"/>
      <c r="I118" s="878"/>
      <c r="J118" s="878"/>
      <c r="K118" s="878"/>
      <c r="L118" s="878"/>
      <c r="M118" s="878"/>
      <c r="N118" s="878"/>
      <c r="O118" s="878"/>
      <c r="P118" s="878"/>
      <c r="Q118" s="878"/>
      <c r="R118" s="878"/>
      <c r="S118" s="878"/>
      <c r="T118" s="878"/>
      <c r="U118" s="878"/>
      <c r="V118" s="878"/>
      <c r="W118" s="878"/>
      <c r="X118" s="878"/>
      <c r="Y118" s="878"/>
      <c r="Z118" s="879"/>
      <c r="AA118" s="877" t="s">
        <v>411</v>
      </c>
      <c r="AB118" s="878"/>
      <c r="AC118" s="878"/>
      <c r="AD118" s="878"/>
      <c r="AE118" s="879"/>
      <c r="AF118" s="877" t="s">
        <v>412</v>
      </c>
      <c r="AG118" s="878"/>
      <c r="AH118" s="878"/>
      <c r="AI118" s="878"/>
      <c r="AJ118" s="879"/>
      <c r="AK118" s="877" t="s">
        <v>295</v>
      </c>
      <c r="AL118" s="878"/>
      <c r="AM118" s="878"/>
      <c r="AN118" s="878"/>
      <c r="AO118" s="879"/>
      <c r="AP118" s="955" t="s">
        <v>413</v>
      </c>
      <c r="AQ118" s="956"/>
      <c r="AR118" s="956"/>
      <c r="AS118" s="956"/>
      <c r="AT118" s="957"/>
      <c r="AU118" s="893"/>
      <c r="AV118" s="894"/>
      <c r="AW118" s="894"/>
      <c r="AX118" s="894"/>
      <c r="AY118" s="894"/>
      <c r="AZ118" s="958" t="s">
        <v>441</v>
      </c>
      <c r="BA118" s="950"/>
      <c r="BB118" s="950"/>
      <c r="BC118" s="950"/>
      <c r="BD118" s="950"/>
      <c r="BE118" s="950"/>
      <c r="BF118" s="950"/>
      <c r="BG118" s="950"/>
      <c r="BH118" s="950"/>
      <c r="BI118" s="950"/>
      <c r="BJ118" s="950"/>
      <c r="BK118" s="950"/>
      <c r="BL118" s="950"/>
      <c r="BM118" s="950"/>
      <c r="BN118" s="950"/>
      <c r="BO118" s="950"/>
      <c r="BP118" s="951"/>
      <c r="BQ118" s="984" t="s">
        <v>121</v>
      </c>
      <c r="BR118" s="985"/>
      <c r="BS118" s="985"/>
      <c r="BT118" s="985"/>
      <c r="BU118" s="985"/>
      <c r="BV118" s="985" t="s">
        <v>121</v>
      </c>
      <c r="BW118" s="985"/>
      <c r="BX118" s="985"/>
      <c r="BY118" s="985"/>
      <c r="BZ118" s="985"/>
      <c r="CA118" s="985" t="s">
        <v>121</v>
      </c>
      <c r="CB118" s="985"/>
      <c r="CC118" s="985"/>
      <c r="CD118" s="985"/>
      <c r="CE118" s="985"/>
      <c r="CF118" s="905" t="s">
        <v>121</v>
      </c>
      <c r="CG118" s="906"/>
      <c r="CH118" s="906"/>
      <c r="CI118" s="906"/>
      <c r="CJ118" s="906"/>
      <c r="CK118" s="933"/>
      <c r="CL118" s="934"/>
      <c r="CM118" s="907" t="s">
        <v>442</v>
      </c>
      <c r="CN118" s="908"/>
      <c r="CO118" s="908"/>
      <c r="CP118" s="908"/>
      <c r="CQ118" s="908"/>
      <c r="CR118" s="908"/>
      <c r="CS118" s="908"/>
      <c r="CT118" s="908"/>
      <c r="CU118" s="908"/>
      <c r="CV118" s="908"/>
      <c r="CW118" s="908"/>
      <c r="CX118" s="908"/>
      <c r="CY118" s="908"/>
      <c r="CZ118" s="908"/>
      <c r="DA118" s="908"/>
      <c r="DB118" s="908"/>
      <c r="DC118" s="908"/>
      <c r="DD118" s="908"/>
      <c r="DE118" s="908"/>
      <c r="DF118" s="909"/>
      <c r="DG118" s="943" t="s">
        <v>121</v>
      </c>
      <c r="DH118" s="944"/>
      <c r="DI118" s="944"/>
      <c r="DJ118" s="944"/>
      <c r="DK118" s="945"/>
      <c r="DL118" s="946" t="s">
        <v>121</v>
      </c>
      <c r="DM118" s="944"/>
      <c r="DN118" s="944"/>
      <c r="DO118" s="944"/>
      <c r="DP118" s="945"/>
      <c r="DQ118" s="946" t="s">
        <v>121</v>
      </c>
      <c r="DR118" s="944"/>
      <c r="DS118" s="944"/>
      <c r="DT118" s="944"/>
      <c r="DU118" s="945"/>
      <c r="DV118" s="947" t="s">
        <v>121</v>
      </c>
      <c r="DW118" s="948"/>
      <c r="DX118" s="948"/>
      <c r="DY118" s="948"/>
      <c r="DZ118" s="949"/>
    </row>
    <row r="119" spans="1:130" s="222" customFormat="1" ht="26.25" customHeight="1" x14ac:dyDescent="0.2">
      <c r="A119" s="1041" t="s">
        <v>417</v>
      </c>
      <c r="B119" s="932"/>
      <c r="C119" s="914" t="s">
        <v>418</v>
      </c>
      <c r="D119" s="882"/>
      <c r="E119" s="882"/>
      <c r="F119" s="882"/>
      <c r="G119" s="882"/>
      <c r="H119" s="882"/>
      <c r="I119" s="882"/>
      <c r="J119" s="882"/>
      <c r="K119" s="882"/>
      <c r="L119" s="882"/>
      <c r="M119" s="882"/>
      <c r="N119" s="882"/>
      <c r="O119" s="882"/>
      <c r="P119" s="882"/>
      <c r="Q119" s="882"/>
      <c r="R119" s="882"/>
      <c r="S119" s="882"/>
      <c r="T119" s="882"/>
      <c r="U119" s="882"/>
      <c r="V119" s="882"/>
      <c r="W119" s="882"/>
      <c r="X119" s="882"/>
      <c r="Y119" s="882"/>
      <c r="Z119" s="883"/>
      <c r="AA119" s="884" t="s">
        <v>121</v>
      </c>
      <c r="AB119" s="885"/>
      <c r="AC119" s="885"/>
      <c r="AD119" s="885"/>
      <c r="AE119" s="886"/>
      <c r="AF119" s="887" t="s">
        <v>121</v>
      </c>
      <c r="AG119" s="885"/>
      <c r="AH119" s="885"/>
      <c r="AI119" s="885"/>
      <c r="AJ119" s="886"/>
      <c r="AK119" s="887" t="s">
        <v>121</v>
      </c>
      <c r="AL119" s="885"/>
      <c r="AM119" s="885"/>
      <c r="AN119" s="885"/>
      <c r="AO119" s="886"/>
      <c r="AP119" s="888" t="s">
        <v>121</v>
      </c>
      <c r="AQ119" s="889"/>
      <c r="AR119" s="889"/>
      <c r="AS119" s="889"/>
      <c r="AT119" s="890"/>
      <c r="AU119" s="895"/>
      <c r="AV119" s="896"/>
      <c r="AW119" s="896"/>
      <c r="AX119" s="896"/>
      <c r="AY119" s="896"/>
      <c r="AZ119" s="243" t="s">
        <v>178</v>
      </c>
      <c r="BA119" s="243"/>
      <c r="BB119" s="243"/>
      <c r="BC119" s="243"/>
      <c r="BD119" s="243"/>
      <c r="BE119" s="243"/>
      <c r="BF119" s="243"/>
      <c r="BG119" s="243"/>
      <c r="BH119" s="243"/>
      <c r="BI119" s="243"/>
      <c r="BJ119" s="243"/>
      <c r="BK119" s="243"/>
      <c r="BL119" s="243"/>
      <c r="BM119" s="243"/>
      <c r="BN119" s="243"/>
      <c r="BO119" s="962" t="s">
        <v>443</v>
      </c>
      <c r="BP119" s="990"/>
      <c r="BQ119" s="984">
        <v>5440999</v>
      </c>
      <c r="BR119" s="985"/>
      <c r="BS119" s="985"/>
      <c r="BT119" s="985"/>
      <c r="BU119" s="985"/>
      <c r="BV119" s="985">
        <v>5108576</v>
      </c>
      <c r="BW119" s="985"/>
      <c r="BX119" s="985"/>
      <c r="BY119" s="985"/>
      <c r="BZ119" s="985"/>
      <c r="CA119" s="985">
        <v>4472922</v>
      </c>
      <c r="CB119" s="985"/>
      <c r="CC119" s="985"/>
      <c r="CD119" s="985"/>
      <c r="CE119" s="985"/>
      <c r="CF119" s="986"/>
      <c r="CG119" s="987"/>
      <c r="CH119" s="987"/>
      <c r="CI119" s="987"/>
      <c r="CJ119" s="988"/>
      <c r="CK119" s="935"/>
      <c r="CL119" s="936"/>
      <c r="CM119" s="958" t="s">
        <v>444</v>
      </c>
      <c r="CN119" s="950"/>
      <c r="CO119" s="950"/>
      <c r="CP119" s="950"/>
      <c r="CQ119" s="950"/>
      <c r="CR119" s="950"/>
      <c r="CS119" s="950"/>
      <c r="CT119" s="950"/>
      <c r="CU119" s="950"/>
      <c r="CV119" s="950"/>
      <c r="CW119" s="950"/>
      <c r="CX119" s="950"/>
      <c r="CY119" s="950"/>
      <c r="CZ119" s="950"/>
      <c r="DA119" s="950"/>
      <c r="DB119" s="950"/>
      <c r="DC119" s="950"/>
      <c r="DD119" s="950"/>
      <c r="DE119" s="950"/>
      <c r="DF119" s="951"/>
      <c r="DG119" s="989" t="s">
        <v>121</v>
      </c>
      <c r="DH119" s="971"/>
      <c r="DI119" s="971"/>
      <c r="DJ119" s="971"/>
      <c r="DK119" s="972"/>
      <c r="DL119" s="970" t="s">
        <v>121</v>
      </c>
      <c r="DM119" s="971"/>
      <c r="DN119" s="971"/>
      <c r="DO119" s="971"/>
      <c r="DP119" s="972"/>
      <c r="DQ119" s="970" t="s">
        <v>121</v>
      </c>
      <c r="DR119" s="971"/>
      <c r="DS119" s="971"/>
      <c r="DT119" s="971"/>
      <c r="DU119" s="972"/>
      <c r="DV119" s="973" t="s">
        <v>121</v>
      </c>
      <c r="DW119" s="974"/>
      <c r="DX119" s="974"/>
      <c r="DY119" s="974"/>
      <c r="DZ119" s="975"/>
    </row>
    <row r="120" spans="1:130" s="222" customFormat="1" ht="26.25" customHeight="1" x14ac:dyDescent="0.2">
      <c r="A120" s="1042"/>
      <c r="B120" s="934"/>
      <c r="C120" s="907" t="s">
        <v>421</v>
      </c>
      <c r="D120" s="908"/>
      <c r="E120" s="908"/>
      <c r="F120" s="908"/>
      <c r="G120" s="908"/>
      <c r="H120" s="908"/>
      <c r="I120" s="908"/>
      <c r="J120" s="908"/>
      <c r="K120" s="908"/>
      <c r="L120" s="908"/>
      <c r="M120" s="908"/>
      <c r="N120" s="908"/>
      <c r="O120" s="908"/>
      <c r="P120" s="908"/>
      <c r="Q120" s="908"/>
      <c r="R120" s="908"/>
      <c r="S120" s="908"/>
      <c r="T120" s="908"/>
      <c r="U120" s="908"/>
      <c r="V120" s="908"/>
      <c r="W120" s="908"/>
      <c r="X120" s="908"/>
      <c r="Y120" s="908"/>
      <c r="Z120" s="909"/>
      <c r="AA120" s="943" t="s">
        <v>121</v>
      </c>
      <c r="AB120" s="944"/>
      <c r="AC120" s="944"/>
      <c r="AD120" s="944"/>
      <c r="AE120" s="945"/>
      <c r="AF120" s="946" t="s">
        <v>121</v>
      </c>
      <c r="AG120" s="944"/>
      <c r="AH120" s="944"/>
      <c r="AI120" s="944"/>
      <c r="AJ120" s="945"/>
      <c r="AK120" s="946" t="s">
        <v>121</v>
      </c>
      <c r="AL120" s="944"/>
      <c r="AM120" s="944"/>
      <c r="AN120" s="944"/>
      <c r="AO120" s="945"/>
      <c r="AP120" s="947" t="s">
        <v>121</v>
      </c>
      <c r="AQ120" s="948"/>
      <c r="AR120" s="948"/>
      <c r="AS120" s="948"/>
      <c r="AT120" s="949"/>
      <c r="AU120" s="976" t="s">
        <v>445</v>
      </c>
      <c r="AV120" s="977"/>
      <c r="AW120" s="977"/>
      <c r="AX120" s="977"/>
      <c r="AY120" s="978"/>
      <c r="AZ120" s="914" t="s">
        <v>446</v>
      </c>
      <c r="BA120" s="882"/>
      <c r="BB120" s="882"/>
      <c r="BC120" s="882"/>
      <c r="BD120" s="882"/>
      <c r="BE120" s="882"/>
      <c r="BF120" s="882"/>
      <c r="BG120" s="882"/>
      <c r="BH120" s="882"/>
      <c r="BI120" s="882"/>
      <c r="BJ120" s="882"/>
      <c r="BK120" s="882"/>
      <c r="BL120" s="882"/>
      <c r="BM120" s="882"/>
      <c r="BN120" s="882"/>
      <c r="BO120" s="882"/>
      <c r="BP120" s="883"/>
      <c r="BQ120" s="915">
        <v>3643818</v>
      </c>
      <c r="BR120" s="916"/>
      <c r="BS120" s="916"/>
      <c r="BT120" s="916"/>
      <c r="BU120" s="916"/>
      <c r="BV120" s="916">
        <v>3766771</v>
      </c>
      <c r="BW120" s="916"/>
      <c r="BX120" s="916"/>
      <c r="BY120" s="916"/>
      <c r="BZ120" s="916"/>
      <c r="CA120" s="916">
        <v>3817819</v>
      </c>
      <c r="CB120" s="916"/>
      <c r="CC120" s="916"/>
      <c r="CD120" s="916"/>
      <c r="CE120" s="916"/>
      <c r="CF120" s="929">
        <v>88.9</v>
      </c>
      <c r="CG120" s="930"/>
      <c r="CH120" s="930"/>
      <c r="CI120" s="930"/>
      <c r="CJ120" s="930"/>
      <c r="CK120" s="991" t="s">
        <v>447</v>
      </c>
      <c r="CL120" s="992"/>
      <c r="CM120" s="992"/>
      <c r="CN120" s="992"/>
      <c r="CO120" s="993"/>
      <c r="CP120" s="999" t="s">
        <v>396</v>
      </c>
      <c r="CQ120" s="1000"/>
      <c r="CR120" s="1000"/>
      <c r="CS120" s="1000"/>
      <c r="CT120" s="1000"/>
      <c r="CU120" s="1000"/>
      <c r="CV120" s="1000"/>
      <c r="CW120" s="1000"/>
      <c r="CX120" s="1000"/>
      <c r="CY120" s="1000"/>
      <c r="CZ120" s="1000"/>
      <c r="DA120" s="1000"/>
      <c r="DB120" s="1000"/>
      <c r="DC120" s="1000"/>
      <c r="DD120" s="1000"/>
      <c r="DE120" s="1000"/>
      <c r="DF120" s="1001"/>
      <c r="DG120" s="915" t="s">
        <v>121</v>
      </c>
      <c r="DH120" s="916"/>
      <c r="DI120" s="916"/>
      <c r="DJ120" s="916"/>
      <c r="DK120" s="916"/>
      <c r="DL120" s="916" t="s">
        <v>121</v>
      </c>
      <c r="DM120" s="916"/>
      <c r="DN120" s="916"/>
      <c r="DO120" s="916"/>
      <c r="DP120" s="916"/>
      <c r="DQ120" s="916">
        <v>331826</v>
      </c>
      <c r="DR120" s="916"/>
      <c r="DS120" s="916"/>
      <c r="DT120" s="916"/>
      <c r="DU120" s="916"/>
      <c r="DV120" s="917">
        <v>7.7</v>
      </c>
      <c r="DW120" s="917"/>
      <c r="DX120" s="917"/>
      <c r="DY120" s="917"/>
      <c r="DZ120" s="918"/>
    </row>
    <row r="121" spans="1:130" s="222" customFormat="1" ht="26.25" customHeight="1" x14ac:dyDescent="0.2">
      <c r="A121" s="1042"/>
      <c r="B121" s="934"/>
      <c r="C121" s="959" t="s">
        <v>448</v>
      </c>
      <c r="D121" s="960"/>
      <c r="E121" s="960"/>
      <c r="F121" s="960"/>
      <c r="G121" s="960"/>
      <c r="H121" s="960"/>
      <c r="I121" s="960"/>
      <c r="J121" s="960"/>
      <c r="K121" s="960"/>
      <c r="L121" s="960"/>
      <c r="M121" s="960"/>
      <c r="N121" s="960"/>
      <c r="O121" s="960"/>
      <c r="P121" s="960"/>
      <c r="Q121" s="960"/>
      <c r="R121" s="960"/>
      <c r="S121" s="960"/>
      <c r="T121" s="960"/>
      <c r="U121" s="960"/>
      <c r="V121" s="960"/>
      <c r="W121" s="960"/>
      <c r="X121" s="960"/>
      <c r="Y121" s="960"/>
      <c r="Z121" s="961"/>
      <c r="AA121" s="943" t="s">
        <v>121</v>
      </c>
      <c r="AB121" s="944"/>
      <c r="AC121" s="944"/>
      <c r="AD121" s="944"/>
      <c r="AE121" s="945"/>
      <c r="AF121" s="946" t="s">
        <v>121</v>
      </c>
      <c r="AG121" s="944"/>
      <c r="AH121" s="944"/>
      <c r="AI121" s="944"/>
      <c r="AJ121" s="945"/>
      <c r="AK121" s="946" t="s">
        <v>121</v>
      </c>
      <c r="AL121" s="944"/>
      <c r="AM121" s="944"/>
      <c r="AN121" s="944"/>
      <c r="AO121" s="945"/>
      <c r="AP121" s="947" t="s">
        <v>121</v>
      </c>
      <c r="AQ121" s="948"/>
      <c r="AR121" s="948"/>
      <c r="AS121" s="948"/>
      <c r="AT121" s="949"/>
      <c r="AU121" s="979"/>
      <c r="AV121" s="980"/>
      <c r="AW121" s="980"/>
      <c r="AX121" s="980"/>
      <c r="AY121" s="981"/>
      <c r="AZ121" s="907" t="s">
        <v>449</v>
      </c>
      <c r="BA121" s="908"/>
      <c r="BB121" s="908"/>
      <c r="BC121" s="908"/>
      <c r="BD121" s="908"/>
      <c r="BE121" s="908"/>
      <c r="BF121" s="908"/>
      <c r="BG121" s="908"/>
      <c r="BH121" s="908"/>
      <c r="BI121" s="908"/>
      <c r="BJ121" s="908"/>
      <c r="BK121" s="908"/>
      <c r="BL121" s="908"/>
      <c r="BM121" s="908"/>
      <c r="BN121" s="908"/>
      <c r="BO121" s="908"/>
      <c r="BP121" s="909"/>
      <c r="BQ121" s="910" t="s">
        <v>121</v>
      </c>
      <c r="BR121" s="911"/>
      <c r="BS121" s="911"/>
      <c r="BT121" s="911"/>
      <c r="BU121" s="911"/>
      <c r="BV121" s="911" t="s">
        <v>121</v>
      </c>
      <c r="BW121" s="911"/>
      <c r="BX121" s="911"/>
      <c r="BY121" s="911"/>
      <c r="BZ121" s="911"/>
      <c r="CA121" s="911" t="s">
        <v>121</v>
      </c>
      <c r="CB121" s="911"/>
      <c r="CC121" s="911"/>
      <c r="CD121" s="911"/>
      <c r="CE121" s="911"/>
      <c r="CF121" s="905" t="s">
        <v>121</v>
      </c>
      <c r="CG121" s="906"/>
      <c r="CH121" s="906"/>
      <c r="CI121" s="906"/>
      <c r="CJ121" s="906"/>
      <c r="CK121" s="994"/>
      <c r="CL121" s="995"/>
      <c r="CM121" s="995"/>
      <c r="CN121" s="995"/>
      <c r="CO121" s="996"/>
      <c r="CP121" s="1004" t="s">
        <v>395</v>
      </c>
      <c r="CQ121" s="1005"/>
      <c r="CR121" s="1005"/>
      <c r="CS121" s="1005"/>
      <c r="CT121" s="1005"/>
      <c r="CU121" s="1005"/>
      <c r="CV121" s="1005"/>
      <c r="CW121" s="1005"/>
      <c r="CX121" s="1005"/>
      <c r="CY121" s="1005"/>
      <c r="CZ121" s="1005"/>
      <c r="DA121" s="1005"/>
      <c r="DB121" s="1005"/>
      <c r="DC121" s="1005"/>
      <c r="DD121" s="1005"/>
      <c r="DE121" s="1005"/>
      <c r="DF121" s="1006"/>
      <c r="DG121" s="910">
        <v>75609</v>
      </c>
      <c r="DH121" s="911"/>
      <c r="DI121" s="911"/>
      <c r="DJ121" s="911"/>
      <c r="DK121" s="911"/>
      <c r="DL121" s="911">
        <v>47435</v>
      </c>
      <c r="DM121" s="911"/>
      <c r="DN121" s="911"/>
      <c r="DO121" s="911"/>
      <c r="DP121" s="911"/>
      <c r="DQ121" s="911">
        <v>36160</v>
      </c>
      <c r="DR121" s="911"/>
      <c r="DS121" s="911"/>
      <c r="DT121" s="911"/>
      <c r="DU121" s="911"/>
      <c r="DV121" s="912">
        <v>0.8</v>
      </c>
      <c r="DW121" s="912"/>
      <c r="DX121" s="912"/>
      <c r="DY121" s="912"/>
      <c r="DZ121" s="913"/>
    </row>
    <row r="122" spans="1:130" s="222" customFormat="1" ht="26.25" customHeight="1" x14ac:dyDescent="0.2">
      <c r="A122" s="1042"/>
      <c r="B122" s="934"/>
      <c r="C122" s="907" t="s">
        <v>431</v>
      </c>
      <c r="D122" s="908"/>
      <c r="E122" s="908"/>
      <c r="F122" s="908"/>
      <c r="G122" s="908"/>
      <c r="H122" s="908"/>
      <c r="I122" s="908"/>
      <c r="J122" s="908"/>
      <c r="K122" s="908"/>
      <c r="L122" s="908"/>
      <c r="M122" s="908"/>
      <c r="N122" s="908"/>
      <c r="O122" s="908"/>
      <c r="P122" s="908"/>
      <c r="Q122" s="908"/>
      <c r="R122" s="908"/>
      <c r="S122" s="908"/>
      <c r="T122" s="908"/>
      <c r="U122" s="908"/>
      <c r="V122" s="908"/>
      <c r="W122" s="908"/>
      <c r="X122" s="908"/>
      <c r="Y122" s="908"/>
      <c r="Z122" s="909"/>
      <c r="AA122" s="943" t="s">
        <v>121</v>
      </c>
      <c r="AB122" s="944"/>
      <c r="AC122" s="944"/>
      <c r="AD122" s="944"/>
      <c r="AE122" s="945"/>
      <c r="AF122" s="946" t="s">
        <v>121</v>
      </c>
      <c r="AG122" s="944"/>
      <c r="AH122" s="944"/>
      <c r="AI122" s="944"/>
      <c r="AJ122" s="945"/>
      <c r="AK122" s="946" t="s">
        <v>121</v>
      </c>
      <c r="AL122" s="944"/>
      <c r="AM122" s="944"/>
      <c r="AN122" s="944"/>
      <c r="AO122" s="945"/>
      <c r="AP122" s="947" t="s">
        <v>121</v>
      </c>
      <c r="AQ122" s="948"/>
      <c r="AR122" s="948"/>
      <c r="AS122" s="948"/>
      <c r="AT122" s="949"/>
      <c r="AU122" s="979"/>
      <c r="AV122" s="980"/>
      <c r="AW122" s="980"/>
      <c r="AX122" s="980"/>
      <c r="AY122" s="981"/>
      <c r="AZ122" s="958" t="s">
        <v>450</v>
      </c>
      <c r="BA122" s="950"/>
      <c r="BB122" s="950"/>
      <c r="BC122" s="950"/>
      <c r="BD122" s="950"/>
      <c r="BE122" s="950"/>
      <c r="BF122" s="950"/>
      <c r="BG122" s="950"/>
      <c r="BH122" s="950"/>
      <c r="BI122" s="950"/>
      <c r="BJ122" s="950"/>
      <c r="BK122" s="950"/>
      <c r="BL122" s="950"/>
      <c r="BM122" s="950"/>
      <c r="BN122" s="950"/>
      <c r="BO122" s="950"/>
      <c r="BP122" s="951"/>
      <c r="BQ122" s="984">
        <v>4547701</v>
      </c>
      <c r="BR122" s="985"/>
      <c r="BS122" s="985"/>
      <c r="BT122" s="985"/>
      <c r="BU122" s="985"/>
      <c r="BV122" s="985">
        <v>4219250</v>
      </c>
      <c r="BW122" s="985"/>
      <c r="BX122" s="985"/>
      <c r="BY122" s="985"/>
      <c r="BZ122" s="985"/>
      <c r="CA122" s="985">
        <v>3913637</v>
      </c>
      <c r="CB122" s="985"/>
      <c r="CC122" s="985"/>
      <c r="CD122" s="985"/>
      <c r="CE122" s="985"/>
      <c r="CF122" s="1002">
        <v>91.1</v>
      </c>
      <c r="CG122" s="1003"/>
      <c r="CH122" s="1003"/>
      <c r="CI122" s="1003"/>
      <c r="CJ122" s="1003"/>
      <c r="CK122" s="994"/>
      <c r="CL122" s="995"/>
      <c r="CM122" s="995"/>
      <c r="CN122" s="995"/>
      <c r="CO122" s="996"/>
      <c r="CP122" s="1004" t="s">
        <v>391</v>
      </c>
      <c r="CQ122" s="1005"/>
      <c r="CR122" s="1005"/>
      <c r="CS122" s="1005"/>
      <c r="CT122" s="1005"/>
      <c r="CU122" s="1005"/>
      <c r="CV122" s="1005"/>
      <c r="CW122" s="1005"/>
      <c r="CX122" s="1005"/>
      <c r="CY122" s="1005"/>
      <c r="CZ122" s="1005"/>
      <c r="DA122" s="1005"/>
      <c r="DB122" s="1005"/>
      <c r="DC122" s="1005"/>
      <c r="DD122" s="1005"/>
      <c r="DE122" s="1005"/>
      <c r="DF122" s="1006"/>
      <c r="DG122" s="910" t="s">
        <v>121</v>
      </c>
      <c r="DH122" s="911"/>
      <c r="DI122" s="911"/>
      <c r="DJ122" s="911"/>
      <c r="DK122" s="911"/>
      <c r="DL122" s="911" t="s">
        <v>121</v>
      </c>
      <c r="DM122" s="911"/>
      <c r="DN122" s="911"/>
      <c r="DO122" s="911"/>
      <c r="DP122" s="911"/>
      <c r="DQ122" s="911" t="s">
        <v>121</v>
      </c>
      <c r="DR122" s="911"/>
      <c r="DS122" s="911"/>
      <c r="DT122" s="911"/>
      <c r="DU122" s="911"/>
      <c r="DV122" s="912" t="s">
        <v>121</v>
      </c>
      <c r="DW122" s="912"/>
      <c r="DX122" s="912"/>
      <c r="DY122" s="912"/>
      <c r="DZ122" s="913"/>
    </row>
    <row r="123" spans="1:130" s="222" customFormat="1" ht="26.25" customHeight="1" x14ac:dyDescent="0.2">
      <c r="A123" s="1042"/>
      <c r="B123" s="934"/>
      <c r="C123" s="907" t="s">
        <v>437</v>
      </c>
      <c r="D123" s="908"/>
      <c r="E123" s="908"/>
      <c r="F123" s="908"/>
      <c r="G123" s="908"/>
      <c r="H123" s="908"/>
      <c r="I123" s="908"/>
      <c r="J123" s="908"/>
      <c r="K123" s="908"/>
      <c r="L123" s="908"/>
      <c r="M123" s="908"/>
      <c r="N123" s="908"/>
      <c r="O123" s="908"/>
      <c r="P123" s="908"/>
      <c r="Q123" s="908"/>
      <c r="R123" s="908"/>
      <c r="S123" s="908"/>
      <c r="T123" s="908"/>
      <c r="U123" s="908"/>
      <c r="V123" s="908"/>
      <c r="W123" s="908"/>
      <c r="X123" s="908"/>
      <c r="Y123" s="908"/>
      <c r="Z123" s="909"/>
      <c r="AA123" s="943">
        <v>21</v>
      </c>
      <c r="AB123" s="944"/>
      <c r="AC123" s="944"/>
      <c r="AD123" s="944"/>
      <c r="AE123" s="945"/>
      <c r="AF123" s="946">
        <v>12</v>
      </c>
      <c r="AG123" s="944"/>
      <c r="AH123" s="944"/>
      <c r="AI123" s="944"/>
      <c r="AJ123" s="945"/>
      <c r="AK123" s="946">
        <v>4</v>
      </c>
      <c r="AL123" s="944"/>
      <c r="AM123" s="944"/>
      <c r="AN123" s="944"/>
      <c r="AO123" s="945"/>
      <c r="AP123" s="947">
        <v>0</v>
      </c>
      <c r="AQ123" s="948"/>
      <c r="AR123" s="948"/>
      <c r="AS123" s="948"/>
      <c r="AT123" s="949"/>
      <c r="AU123" s="982"/>
      <c r="AV123" s="983"/>
      <c r="AW123" s="983"/>
      <c r="AX123" s="983"/>
      <c r="AY123" s="983"/>
      <c r="AZ123" s="243" t="s">
        <v>178</v>
      </c>
      <c r="BA123" s="243"/>
      <c r="BB123" s="243"/>
      <c r="BC123" s="243"/>
      <c r="BD123" s="243"/>
      <c r="BE123" s="243"/>
      <c r="BF123" s="243"/>
      <c r="BG123" s="243"/>
      <c r="BH123" s="243"/>
      <c r="BI123" s="243"/>
      <c r="BJ123" s="243"/>
      <c r="BK123" s="243"/>
      <c r="BL123" s="243"/>
      <c r="BM123" s="243"/>
      <c r="BN123" s="243"/>
      <c r="BO123" s="962" t="s">
        <v>451</v>
      </c>
      <c r="BP123" s="990"/>
      <c r="BQ123" s="1048">
        <v>8191519</v>
      </c>
      <c r="BR123" s="1049"/>
      <c r="BS123" s="1049"/>
      <c r="BT123" s="1049"/>
      <c r="BU123" s="1049"/>
      <c r="BV123" s="1049">
        <v>7986021</v>
      </c>
      <c r="BW123" s="1049"/>
      <c r="BX123" s="1049"/>
      <c r="BY123" s="1049"/>
      <c r="BZ123" s="1049"/>
      <c r="CA123" s="1049">
        <v>7731456</v>
      </c>
      <c r="CB123" s="1049"/>
      <c r="CC123" s="1049"/>
      <c r="CD123" s="1049"/>
      <c r="CE123" s="1049"/>
      <c r="CF123" s="986"/>
      <c r="CG123" s="987"/>
      <c r="CH123" s="987"/>
      <c r="CI123" s="987"/>
      <c r="CJ123" s="988"/>
      <c r="CK123" s="994"/>
      <c r="CL123" s="995"/>
      <c r="CM123" s="995"/>
      <c r="CN123" s="995"/>
      <c r="CO123" s="996"/>
      <c r="CP123" s="1004" t="s">
        <v>392</v>
      </c>
      <c r="CQ123" s="1005"/>
      <c r="CR123" s="1005"/>
      <c r="CS123" s="1005"/>
      <c r="CT123" s="1005"/>
      <c r="CU123" s="1005"/>
      <c r="CV123" s="1005"/>
      <c r="CW123" s="1005"/>
      <c r="CX123" s="1005"/>
      <c r="CY123" s="1005"/>
      <c r="CZ123" s="1005"/>
      <c r="DA123" s="1005"/>
      <c r="DB123" s="1005"/>
      <c r="DC123" s="1005"/>
      <c r="DD123" s="1005"/>
      <c r="DE123" s="1005"/>
      <c r="DF123" s="1006"/>
      <c r="DG123" s="943" t="s">
        <v>121</v>
      </c>
      <c r="DH123" s="944"/>
      <c r="DI123" s="944"/>
      <c r="DJ123" s="944"/>
      <c r="DK123" s="945"/>
      <c r="DL123" s="946" t="s">
        <v>121</v>
      </c>
      <c r="DM123" s="944"/>
      <c r="DN123" s="944"/>
      <c r="DO123" s="944"/>
      <c r="DP123" s="945"/>
      <c r="DQ123" s="946" t="s">
        <v>121</v>
      </c>
      <c r="DR123" s="944"/>
      <c r="DS123" s="944"/>
      <c r="DT123" s="944"/>
      <c r="DU123" s="945"/>
      <c r="DV123" s="947" t="s">
        <v>121</v>
      </c>
      <c r="DW123" s="948"/>
      <c r="DX123" s="948"/>
      <c r="DY123" s="948"/>
      <c r="DZ123" s="949"/>
    </row>
    <row r="124" spans="1:130" s="222" customFormat="1" ht="26.25" customHeight="1" thickBot="1" x14ac:dyDescent="0.25">
      <c r="A124" s="1042"/>
      <c r="B124" s="934"/>
      <c r="C124" s="907" t="s">
        <v>440</v>
      </c>
      <c r="D124" s="908"/>
      <c r="E124" s="908"/>
      <c r="F124" s="908"/>
      <c r="G124" s="908"/>
      <c r="H124" s="908"/>
      <c r="I124" s="908"/>
      <c r="J124" s="908"/>
      <c r="K124" s="908"/>
      <c r="L124" s="908"/>
      <c r="M124" s="908"/>
      <c r="N124" s="908"/>
      <c r="O124" s="908"/>
      <c r="P124" s="908"/>
      <c r="Q124" s="908"/>
      <c r="R124" s="908"/>
      <c r="S124" s="908"/>
      <c r="T124" s="908"/>
      <c r="U124" s="908"/>
      <c r="V124" s="908"/>
      <c r="W124" s="908"/>
      <c r="X124" s="908"/>
      <c r="Y124" s="908"/>
      <c r="Z124" s="909"/>
      <c r="AA124" s="943" t="s">
        <v>121</v>
      </c>
      <c r="AB124" s="944"/>
      <c r="AC124" s="944"/>
      <c r="AD124" s="944"/>
      <c r="AE124" s="945"/>
      <c r="AF124" s="946" t="s">
        <v>121</v>
      </c>
      <c r="AG124" s="944"/>
      <c r="AH124" s="944"/>
      <c r="AI124" s="944"/>
      <c r="AJ124" s="945"/>
      <c r="AK124" s="946" t="s">
        <v>121</v>
      </c>
      <c r="AL124" s="944"/>
      <c r="AM124" s="944"/>
      <c r="AN124" s="944"/>
      <c r="AO124" s="945"/>
      <c r="AP124" s="947" t="s">
        <v>121</v>
      </c>
      <c r="AQ124" s="948"/>
      <c r="AR124" s="948"/>
      <c r="AS124" s="948"/>
      <c r="AT124" s="949"/>
      <c r="AU124" s="1044" t="s">
        <v>452</v>
      </c>
      <c r="AV124" s="1045"/>
      <c r="AW124" s="1045"/>
      <c r="AX124" s="1045"/>
      <c r="AY124" s="1045"/>
      <c r="AZ124" s="1045"/>
      <c r="BA124" s="1045"/>
      <c r="BB124" s="1045"/>
      <c r="BC124" s="1045"/>
      <c r="BD124" s="1045"/>
      <c r="BE124" s="1045"/>
      <c r="BF124" s="1045"/>
      <c r="BG124" s="1045"/>
      <c r="BH124" s="1045"/>
      <c r="BI124" s="1045"/>
      <c r="BJ124" s="1045"/>
      <c r="BK124" s="1045"/>
      <c r="BL124" s="1045"/>
      <c r="BM124" s="1045"/>
      <c r="BN124" s="1045"/>
      <c r="BO124" s="1045"/>
      <c r="BP124" s="1046"/>
      <c r="BQ124" s="1047" t="s">
        <v>121</v>
      </c>
      <c r="BR124" s="1012"/>
      <c r="BS124" s="1012"/>
      <c r="BT124" s="1012"/>
      <c r="BU124" s="1012"/>
      <c r="BV124" s="1012" t="s">
        <v>121</v>
      </c>
      <c r="BW124" s="1012"/>
      <c r="BX124" s="1012"/>
      <c r="BY124" s="1012"/>
      <c r="BZ124" s="1012"/>
      <c r="CA124" s="1012" t="s">
        <v>121</v>
      </c>
      <c r="CB124" s="1012"/>
      <c r="CC124" s="1012"/>
      <c r="CD124" s="1012"/>
      <c r="CE124" s="1012"/>
      <c r="CF124" s="1013"/>
      <c r="CG124" s="1014"/>
      <c r="CH124" s="1014"/>
      <c r="CI124" s="1014"/>
      <c r="CJ124" s="1015"/>
      <c r="CK124" s="997"/>
      <c r="CL124" s="997"/>
      <c r="CM124" s="997"/>
      <c r="CN124" s="997"/>
      <c r="CO124" s="998"/>
      <c r="CP124" s="1004" t="s">
        <v>453</v>
      </c>
      <c r="CQ124" s="1005"/>
      <c r="CR124" s="1005"/>
      <c r="CS124" s="1005"/>
      <c r="CT124" s="1005"/>
      <c r="CU124" s="1005"/>
      <c r="CV124" s="1005"/>
      <c r="CW124" s="1005"/>
      <c r="CX124" s="1005"/>
      <c r="CY124" s="1005"/>
      <c r="CZ124" s="1005"/>
      <c r="DA124" s="1005"/>
      <c r="DB124" s="1005"/>
      <c r="DC124" s="1005"/>
      <c r="DD124" s="1005"/>
      <c r="DE124" s="1005"/>
      <c r="DF124" s="1006"/>
      <c r="DG124" s="989">
        <v>437065</v>
      </c>
      <c r="DH124" s="971"/>
      <c r="DI124" s="971"/>
      <c r="DJ124" s="971"/>
      <c r="DK124" s="972"/>
      <c r="DL124" s="970">
        <v>392983</v>
      </c>
      <c r="DM124" s="971"/>
      <c r="DN124" s="971"/>
      <c r="DO124" s="971"/>
      <c r="DP124" s="972"/>
      <c r="DQ124" s="970" t="s">
        <v>121</v>
      </c>
      <c r="DR124" s="971"/>
      <c r="DS124" s="971"/>
      <c r="DT124" s="971"/>
      <c r="DU124" s="972"/>
      <c r="DV124" s="973" t="s">
        <v>121</v>
      </c>
      <c r="DW124" s="974"/>
      <c r="DX124" s="974"/>
      <c r="DY124" s="974"/>
      <c r="DZ124" s="975"/>
    </row>
    <row r="125" spans="1:130" s="222" customFormat="1" ht="26.25" customHeight="1" x14ac:dyDescent="0.2">
      <c r="A125" s="1042"/>
      <c r="B125" s="934"/>
      <c r="C125" s="907" t="s">
        <v>442</v>
      </c>
      <c r="D125" s="908"/>
      <c r="E125" s="908"/>
      <c r="F125" s="908"/>
      <c r="G125" s="908"/>
      <c r="H125" s="908"/>
      <c r="I125" s="908"/>
      <c r="J125" s="908"/>
      <c r="K125" s="908"/>
      <c r="L125" s="908"/>
      <c r="M125" s="908"/>
      <c r="N125" s="908"/>
      <c r="O125" s="908"/>
      <c r="P125" s="908"/>
      <c r="Q125" s="908"/>
      <c r="R125" s="908"/>
      <c r="S125" s="908"/>
      <c r="T125" s="908"/>
      <c r="U125" s="908"/>
      <c r="V125" s="908"/>
      <c r="W125" s="908"/>
      <c r="X125" s="908"/>
      <c r="Y125" s="908"/>
      <c r="Z125" s="909"/>
      <c r="AA125" s="943" t="s">
        <v>121</v>
      </c>
      <c r="AB125" s="944"/>
      <c r="AC125" s="944"/>
      <c r="AD125" s="944"/>
      <c r="AE125" s="945"/>
      <c r="AF125" s="946" t="s">
        <v>121</v>
      </c>
      <c r="AG125" s="944"/>
      <c r="AH125" s="944"/>
      <c r="AI125" s="944"/>
      <c r="AJ125" s="945"/>
      <c r="AK125" s="946" t="s">
        <v>121</v>
      </c>
      <c r="AL125" s="944"/>
      <c r="AM125" s="944"/>
      <c r="AN125" s="944"/>
      <c r="AO125" s="945"/>
      <c r="AP125" s="947" t="s">
        <v>121</v>
      </c>
      <c r="AQ125" s="948"/>
      <c r="AR125" s="948"/>
      <c r="AS125" s="948"/>
      <c r="AT125" s="949"/>
      <c r="AU125" s="244"/>
      <c r="AV125" s="245"/>
      <c r="AW125" s="245"/>
      <c r="AX125" s="245"/>
      <c r="AY125" s="245"/>
      <c r="AZ125" s="245"/>
      <c r="BA125" s="245"/>
      <c r="BB125" s="245"/>
      <c r="BC125" s="245"/>
      <c r="BD125" s="245"/>
      <c r="BE125" s="245"/>
      <c r="BF125" s="245"/>
      <c r="BG125" s="245"/>
      <c r="BH125" s="245"/>
      <c r="BI125" s="245"/>
      <c r="BJ125" s="245"/>
      <c r="BK125" s="245"/>
      <c r="BL125" s="245"/>
      <c r="BM125" s="245"/>
      <c r="BN125" s="245"/>
      <c r="BO125" s="245"/>
      <c r="BP125" s="245"/>
      <c r="BQ125" s="224"/>
      <c r="BR125" s="224"/>
      <c r="BS125" s="224"/>
      <c r="BT125" s="224"/>
      <c r="BU125" s="224"/>
      <c r="BV125" s="224"/>
      <c r="BW125" s="224"/>
      <c r="BX125" s="224"/>
      <c r="BY125" s="224"/>
      <c r="BZ125" s="224"/>
      <c r="CA125" s="224"/>
      <c r="CB125" s="224"/>
      <c r="CC125" s="224"/>
      <c r="CD125" s="224"/>
      <c r="CE125" s="224"/>
      <c r="CF125" s="224"/>
      <c r="CG125" s="224"/>
      <c r="CH125" s="224"/>
      <c r="CI125" s="224"/>
      <c r="CJ125" s="246"/>
      <c r="CK125" s="1007" t="s">
        <v>454</v>
      </c>
      <c r="CL125" s="992"/>
      <c r="CM125" s="992"/>
      <c r="CN125" s="992"/>
      <c r="CO125" s="993"/>
      <c r="CP125" s="914" t="s">
        <v>455</v>
      </c>
      <c r="CQ125" s="882"/>
      <c r="CR125" s="882"/>
      <c r="CS125" s="882"/>
      <c r="CT125" s="882"/>
      <c r="CU125" s="882"/>
      <c r="CV125" s="882"/>
      <c r="CW125" s="882"/>
      <c r="CX125" s="882"/>
      <c r="CY125" s="882"/>
      <c r="CZ125" s="882"/>
      <c r="DA125" s="882"/>
      <c r="DB125" s="882"/>
      <c r="DC125" s="882"/>
      <c r="DD125" s="882"/>
      <c r="DE125" s="882"/>
      <c r="DF125" s="883"/>
      <c r="DG125" s="915" t="s">
        <v>121</v>
      </c>
      <c r="DH125" s="916"/>
      <c r="DI125" s="916"/>
      <c r="DJ125" s="916"/>
      <c r="DK125" s="916"/>
      <c r="DL125" s="916" t="s">
        <v>121</v>
      </c>
      <c r="DM125" s="916"/>
      <c r="DN125" s="916"/>
      <c r="DO125" s="916"/>
      <c r="DP125" s="916"/>
      <c r="DQ125" s="916" t="s">
        <v>121</v>
      </c>
      <c r="DR125" s="916"/>
      <c r="DS125" s="916"/>
      <c r="DT125" s="916"/>
      <c r="DU125" s="916"/>
      <c r="DV125" s="917" t="s">
        <v>121</v>
      </c>
      <c r="DW125" s="917"/>
      <c r="DX125" s="917"/>
      <c r="DY125" s="917"/>
      <c r="DZ125" s="918"/>
    </row>
    <row r="126" spans="1:130" s="222" customFormat="1" ht="26.25" customHeight="1" thickBot="1" x14ac:dyDescent="0.25">
      <c r="A126" s="1042"/>
      <c r="B126" s="934"/>
      <c r="C126" s="907" t="s">
        <v>444</v>
      </c>
      <c r="D126" s="908"/>
      <c r="E126" s="908"/>
      <c r="F126" s="908"/>
      <c r="G126" s="908"/>
      <c r="H126" s="908"/>
      <c r="I126" s="908"/>
      <c r="J126" s="908"/>
      <c r="K126" s="908"/>
      <c r="L126" s="908"/>
      <c r="M126" s="908"/>
      <c r="N126" s="908"/>
      <c r="O126" s="908"/>
      <c r="P126" s="908"/>
      <c r="Q126" s="908"/>
      <c r="R126" s="908"/>
      <c r="S126" s="908"/>
      <c r="T126" s="908"/>
      <c r="U126" s="908"/>
      <c r="V126" s="908"/>
      <c r="W126" s="908"/>
      <c r="X126" s="908"/>
      <c r="Y126" s="908"/>
      <c r="Z126" s="909"/>
      <c r="AA126" s="943" t="s">
        <v>121</v>
      </c>
      <c r="AB126" s="944"/>
      <c r="AC126" s="944"/>
      <c r="AD126" s="944"/>
      <c r="AE126" s="945"/>
      <c r="AF126" s="946" t="s">
        <v>121</v>
      </c>
      <c r="AG126" s="944"/>
      <c r="AH126" s="944"/>
      <c r="AI126" s="944"/>
      <c r="AJ126" s="945"/>
      <c r="AK126" s="946" t="s">
        <v>121</v>
      </c>
      <c r="AL126" s="944"/>
      <c r="AM126" s="944"/>
      <c r="AN126" s="944"/>
      <c r="AO126" s="945"/>
      <c r="AP126" s="947" t="s">
        <v>121</v>
      </c>
      <c r="AQ126" s="948"/>
      <c r="AR126" s="948"/>
      <c r="AS126" s="948"/>
      <c r="AT126" s="949"/>
      <c r="AU126" s="224"/>
      <c r="AV126" s="224"/>
      <c r="AW126" s="224"/>
      <c r="AX126" s="224"/>
      <c r="AY126" s="224"/>
      <c r="AZ126" s="224"/>
      <c r="BA126" s="224"/>
      <c r="BB126" s="224"/>
      <c r="BC126" s="224"/>
      <c r="BD126" s="224"/>
      <c r="BE126" s="224"/>
      <c r="BF126" s="224"/>
      <c r="BG126" s="224"/>
      <c r="BH126" s="224"/>
      <c r="BI126" s="224"/>
      <c r="BJ126" s="224"/>
      <c r="BK126" s="224"/>
      <c r="BL126" s="224"/>
      <c r="BM126" s="224"/>
      <c r="BN126" s="224"/>
      <c r="BO126" s="224"/>
      <c r="BP126" s="224"/>
      <c r="BQ126" s="224"/>
      <c r="BR126" s="224"/>
      <c r="BS126" s="224"/>
      <c r="BT126" s="224"/>
      <c r="BU126" s="224"/>
      <c r="BV126" s="224"/>
      <c r="BW126" s="224"/>
      <c r="BX126" s="224"/>
      <c r="BY126" s="224"/>
      <c r="BZ126" s="224"/>
      <c r="CA126" s="224"/>
      <c r="CB126" s="224"/>
      <c r="CC126" s="224"/>
      <c r="CD126" s="247"/>
      <c r="CE126" s="247"/>
      <c r="CF126" s="247"/>
      <c r="CG126" s="224"/>
      <c r="CH126" s="224"/>
      <c r="CI126" s="224"/>
      <c r="CJ126" s="246"/>
      <c r="CK126" s="1008"/>
      <c r="CL126" s="995"/>
      <c r="CM126" s="995"/>
      <c r="CN126" s="995"/>
      <c r="CO126" s="996"/>
      <c r="CP126" s="907" t="s">
        <v>456</v>
      </c>
      <c r="CQ126" s="908"/>
      <c r="CR126" s="908"/>
      <c r="CS126" s="908"/>
      <c r="CT126" s="908"/>
      <c r="CU126" s="908"/>
      <c r="CV126" s="908"/>
      <c r="CW126" s="908"/>
      <c r="CX126" s="908"/>
      <c r="CY126" s="908"/>
      <c r="CZ126" s="908"/>
      <c r="DA126" s="908"/>
      <c r="DB126" s="908"/>
      <c r="DC126" s="908"/>
      <c r="DD126" s="908"/>
      <c r="DE126" s="908"/>
      <c r="DF126" s="909"/>
      <c r="DG126" s="910" t="s">
        <v>121</v>
      </c>
      <c r="DH126" s="911"/>
      <c r="DI126" s="911"/>
      <c r="DJ126" s="911"/>
      <c r="DK126" s="911"/>
      <c r="DL126" s="911" t="s">
        <v>121</v>
      </c>
      <c r="DM126" s="911"/>
      <c r="DN126" s="911"/>
      <c r="DO126" s="911"/>
      <c r="DP126" s="911"/>
      <c r="DQ126" s="911" t="s">
        <v>121</v>
      </c>
      <c r="DR126" s="911"/>
      <c r="DS126" s="911"/>
      <c r="DT126" s="911"/>
      <c r="DU126" s="911"/>
      <c r="DV126" s="912" t="s">
        <v>121</v>
      </c>
      <c r="DW126" s="912"/>
      <c r="DX126" s="912"/>
      <c r="DY126" s="912"/>
      <c r="DZ126" s="913"/>
    </row>
    <row r="127" spans="1:130" s="222" customFormat="1" ht="26.25" customHeight="1" x14ac:dyDescent="0.2">
      <c r="A127" s="1043"/>
      <c r="B127" s="936"/>
      <c r="C127" s="958" t="s">
        <v>457</v>
      </c>
      <c r="D127" s="950"/>
      <c r="E127" s="950"/>
      <c r="F127" s="950"/>
      <c r="G127" s="950"/>
      <c r="H127" s="950"/>
      <c r="I127" s="950"/>
      <c r="J127" s="950"/>
      <c r="K127" s="950"/>
      <c r="L127" s="950"/>
      <c r="M127" s="950"/>
      <c r="N127" s="950"/>
      <c r="O127" s="950"/>
      <c r="P127" s="950"/>
      <c r="Q127" s="950"/>
      <c r="R127" s="950"/>
      <c r="S127" s="950"/>
      <c r="T127" s="950"/>
      <c r="U127" s="950"/>
      <c r="V127" s="950"/>
      <c r="W127" s="950"/>
      <c r="X127" s="950"/>
      <c r="Y127" s="950"/>
      <c r="Z127" s="951"/>
      <c r="AA127" s="943" t="s">
        <v>121</v>
      </c>
      <c r="AB127" s="944"/>
      <c r="AC127" s="944"/>
      <c r="AD127" s="944"/>
      <c r="AE127" s="945"/>
      <c r="AF127" s="946" t="s">
        <v>121</v>
      </c>
      <c r="AG127" s="944"/>
      <c r="AH127" s="944"/>
      <c r="AI127" s="944"/>
      <c r="AJ127" s="945"/>
      <c r="AK127" s="946" t="s">
        <v>121</v>
      </c>
      <c r="AL127" s="944"/>
      <c r="AM127" s="944"/>
      <c r="AN127" s="944"/>
      <c r="AO127" s="945"/>
      <c r="AP127" s="947" t="s">
        <v>121</v>
      </c>
      <c r="AQ127" s="948"/>
      <c r="AR127" s="948"/>
      <c r="AS127" s="948"/>
      <c r="AT127" s="949"/>
      <c r="AU127" s="224"/>
      <c r="AV127" s="224"/>
      <c r="AW127" s="224"/>
      <c r="AX127" s="1016" t="s">
        <v>458</v>
      </c>
      <c r="AY127" s="1017"/>
      <c r="AZ127" s="1017"/>
      <c r="BA127" s="1017"/>
      <c r="BB127" s="1017"/>
      <c r="BC127" s="1017"/>
      <c r="BD127" s="1017"/>
      <c r="BE127" s="1018"/>
      <c r="BF127" s="1019" t="s">
        <v>459</v>
      </c>
      <c r="BG127" s="1017"/>
      <c r="BH127" s="1017"/>
      <c r="BI127" s="1017"/>
      <c r="BJ127" s="1017"/>
      <c r="BK127" s="1017"/>
      <c r="BL127" s="1018"/>
      <c r="BM127" s="1019" t="s">
        <v>460</v>
      </c>
      <c r="BN127" s="1017"/>
      <c r="BO127" s="1017"/>
      <c r="BP127" s="1017"/>
      <c r="BQ127" s="1017"/>
      <c r="BR127" s="1017"/>
      <c r="BS127" s="1018"/>
      <c r="BT127" s="1019" t="s">
        <v>461</v>
      </c>
      <c r="BU127" s="1017"/>
      <c r="BV127" s="1017"/>
      <c r="BW127" s="1017"/>
      <c r="BX127" s="1017"/>
      <c r="BY127" s="1017"/>
      <c r="BZ127" s="1040"/>
      <c r="CA127" s="224"/>
      <c r="CB127" s="224"/>
      <c r="CC127" s="224"/>
      <c r="CD127" s="247"/>
      <c r="CE127" s="247"/>
      <c r="CF127" s="247"/>
      <c r="CG127" s="224"/>
      <c r="CH127" s="224"/>
      <c r="CI127" s="224"/>
      <c r="CJ127" s="246"/>
      <c r="CK127" s="1008"/>
      <c r="CL127" s="995"/>
      <c r="CM127" s="995"/>
      <c r="CN127" s="995"/>
      <c r="CO127" s="996"/>
      <c r="CP127" s="907" t="s">
        <v>462</v>
      </c>
      <c r="CQ127" s="908"/>
      <c r="CR127" s="908"/>
      <c r="CS127" s="908"/>
      <c r="CT127" s="908"/>
      <c r="CU127" s="908"/>
      <c r="CV127" s="908"/>
      <c r="CW127" s="908"/>
      <c r="CX127" s="908"/>
      <c r="CY127" s="908"/>
      <c r="CZ127" s="908"/>
      <c r="DA127" s="908"/>
      <c r="DB127" s="908"/>
      <c r="DC127" s="908"/>
      <c r="DD127" s="908"/>
      <c r="DE127" s="908"/>
      <c r="DF127" s="909"/>
      <c r="DG127" s="910" t="s">
        <v>121</v>
      </c>
      <c r="DH127" s="911"/>
      <c r="DI127" s="911"/>
      <c r="DJ127" s="911"/>
      <c r="DK127" s="911"/>
      <c r="DL127" s="911" t="s">
        <v>121</v>
      </c>
      <c r="DM127" s="911"/>
      <c r="DN127" s="911"/>
      <c r="DO127" s="911"/>
      <c r="DP127" s="911"/>
      <c r="DQ127" s="911" t="s">
        <v>121</v>
      </c>
      <c r="DR127" s="911"/>
      <c r="DS127" s="911"/>
      <c r="DT127" s="911"/>
      <c r="DU127" s="911"/>
      <c r="DV127" s="912" t="s">
        <v>121</v>
      </c>
      <c r="DW127" s="912"/>
      <c r="DX127" s="912"/>
      <c r="DY127" s="912"/>
      <c r="DZ127" s="913"/>
    </row>
    <row r="128" spans="1:130" s="222" customFormat="1" ht="26.25" customHeight="1" thickBot="1" x14ac:dyDescent="0.25">
      <c r="A128" s="1026" t="s">
        <v>463</v>
      </c>
      <c r="B128" s="1027"/>
      <c r="C128" s="1027"/>
      <c r="D128" s="1027"/>
      <c r="E128" s="1027"/>
      <c r="F128" s="1027"/>
      <c r="G128" s="1027"/>
      <c r="H128" s="1027"/>
      <c r="I128" s="1027"/>
      <c r="J128" s="1027"/>
      <c r="K128" s="1027"/>
      <c r="L128" s="1027"/>
      <c r="M128" s="1027"/>
      <c r="N128" s="1027"/>
      <c r="O128" s="1027"/>
      <c r="P128" s="1027"/>
      <c r="Q128" s="1027"/>
      <c r="R128" s="1027"/>
      <c r="S128" s="1027"/>
      <c r="T128" s="1027"/>
      <c r="U128" s="1027"/>
      <c r="V128" s="1027"/>
      <c r="W128" s="1028" t="s">
        <v>464</v>
      </c>
      <c r="X128" s="1028"/>
      <c r="Y128" s="1028"/>
      <c r="Z128" s="1029"/>
      <c r="AA128" s="1030">
        <v>626</v>
      </c>
      <c r="AB128" s="1031"/>
      <c r="AC128" s="1031"/>
      <c r="AD128" s="1031"/>
      <c r="AE128" s="1032"/>
      <c r="AF128" s="1033">
        <v>623</v>
      </c>
      <c r="AG128" s="1031"/>
      <c r="AH128" s="1031"/>
      <c r="AI128" s="1031"/>
      <c r="AJ128" s="1032"/>
      <c r="AK128" s="1033" t="s">
        <v>121</v>
      </c>
      <c r="AL128" s="1031"/>
      <c r="AM128" s="1031"/>
      <c r="AN128" s="1031"/>
      <c r="AO128" s="1032"/>
      <c r="AP128" s="1034"/>
      <c r="AQ128" s="1035"/>
      <c r="AR128" s="1035"/>
      <c r="AS128" s="1035"/>
      <c r="AT128" s="1036"/>
      <c r="AU128" s="224"/>
      <c r="AV128" s="224"/>
      <c r="AW128" s="224"/>
      <c r="AX128" s="881" t="s">
        <v>465</v>
      </c>
      <c r="AY128" s="882"/>
      <c r="AZ128" s="882"/>
      <c r="BA128" s="882"/>
      <c r="BB128" s="882"/>
      <c r="BC128" s="882"/>
      <c r="BD128" s="882"/>
      <c r="BE128" s="883"/>
      <c r="BF128" s="1037" t="s">
        <v>121</v>
      </c>
      <c r="BG128" s="1038"/>
      <c r="BH128" s="1038"/>
      <c r="BI128" s="1038"/>
      <c r="BJ128" s="1038"/>
      <c r="BK128" s="1038"/>
      <c r="BL128" s="1039"/>
      <c r="BM128" s="1037">
        <v>15</v>
      </c>
      <c r="BN128" s="1038"/>
      <c r="BO128" s="1038"/>
      <c r="BP128" s="1038"/>
      <c r="BQ128" s="1038"/>
      <c r="BR128" s="1038"/>
      <c r="BS128" s="1039"/>
      <c r="BT128" s="1037">
        <v>20</v>
      </c>
      <c r="BU128" s="1038"/>
      <c r="BV128" s="1038"/>
      <c r="BW128" s="1038"/>
      <c r="BX128" s="1038"/>
      <c r="BY128" s="1038"/>
      <c r="BZ128" s="1061"/>
      <c r="CA128" s="247"/>
      <c r="CB128" s="247"/>
      <c r="CC128" s="247"/>
      <c r="CD128" s="247"/>
      <c r="CE128" s="247"/>
      <c r="CF128" s="247"/>
      <c r="CG128" s="224"/>
      <c r="CH128" s="224"/>
      <c r="CI128" s="224"/>
      <c r="CJ128" s="246"/>
      <c r="CK128" s="1009"/>
      <c r="CL128" s="1010"/>
      <c r="CM128" s="1010"/>
      <c r="CN128" s="1010"/>
      <c r="CO128" s="1011"/>
      <c r="CP128" s="1020" t="s">
        <v>466</v>
      </c>
      <c r="CQ128" s="711"/>
      <c r="CR128" s="711"/>
      <c r="CS128" s="711"/>
      <c r="CT128" s="711"/>
      <c r="CU128" s="711"/>
      <c r="CV128" s="711"/>
      <c r="CW128" s="711"/>
      <c r="CX128" s="711"/>
      <c r="CY128" s="711"/>
      <c r="CZ128" s="711"/>
      <c r="DA128" s="711"/>
      <c r="DB128" s="711"/>
      <c r="DC128" s="711"/>
      <c r="DD128" s="711"/>
      <c r="DE128" s="711"/>
      <c r="DF128" s="1021"/>
      <c r="DG128" s="1022" t="s">
        <v>121</v>
      </c>
      <c r="DH128" s="1023"/>
      <c r="DI128" s="1023"/>
      <c r="DJ128" s="1023"/>
      <c r="DK128" s="1023"/>
      <c r="DL128" s="1023" t="s">
        <v>121</v>
      </c>
      <c r="DM128" s="1023"/>
      <c r="DN128" s="1023"/>
      <c r="DO128" s="1023"/>
      <c r="DP128" s="1023"/>
      <c r="DQ128" s="1023" t="s">
        <v>121</v>
      </c>
      <c r="DR128" s="1023"/>
      <c r="DS128" s="1023"/>
      <c r="DT128" s="1023"/>
      <c r="DU128" s="1023"/>
      <c r="DV128" s="1024" t="s">
        <v>121</v>
      </c>
      <c r="DW128" s="1024"/>
      <c r="DX128" s="1024"/>
      <c r="DY128" s="1024"/>
      <c r="DZ128" s="1025"/>
    </row>
    <row r="129" spans="1:131" s="222" customFormat="1" ht="26.25" customHeight="1" x14ac:dyDescent="0.2">
      <c r="A129" s="919" t="s">
        <v>102</v>
      </c>
      <c r="B129" s="920"/>
      <c r="C129" s="920"/>
      <c r="D129" s="920"/>
      <c r="E129" s="920"/>
      <c r="F129" s="920"/>
      <c r="G129" s="920"/>
      <c r="H129" s="920"/>
      <c r="I129" s="920"/>
      <c r="J129" s="920"/>
      <c r="K129" s="920"/>
      <c r="L129" s="920"/>
      <c r="M129" s="920"/>
      <c r="N129" s="920"/>
      <c r="O129" s="920"/>
      <c r="P129" s="920"/>
      <c r="Q129" s="920"/>
      <c r="R129" s="920"/>
      <c r="S129" s="920"/>
      <c r="T129" s="920"/>
      <c r="U129" s="920"/>
      <c r="V129" s="920"/>
      <c r="W129" s="1055" t="s">
        <v>467</v>
      </c>
      <c r="X129" s="1056"/>
      <c r="Y129" s="1056"/>
      <c r="Z129" s="1057"/>
      <c r="AA129" s="943">
        <v>4773724</v>
      </c>
      <c r="AB129" s="944"/>
      <c r="AC129" s="944"/>
      <c r="AD129" s="944"/>
      <c r="AE129" s="945"/>
      <c r="AF129" s="946">
        <v>4662879</v>
      </c>
      <c r="AG129" s="944"/>
      <c r="AH129" s="944"/>
      <c r="AI129" s="944"/>
      <c r="AJ129" s="945"/>
      <c r="AK129" s="946">
        <v>4682364</v>
      </c>
      <c r="AL129" s="944"/>
      <c r="AM129" s="944"/>
      <c r="AN129" s="944"/>
      <c r="AO129" s="945"/>
      <c r="AP129" s="1058"/>
      <c r="AQ129" s="1059"/>
      <c r="AR129" s="1059"/>
      <c r="AS129" s="1059"/>
      <c r="AT129" s="1060"/>
      <c r="AU129" s="225"/>
      <c r="AV129" s="225"/>
      <c r="AW129" s="225"/>
      <c r="AX129" s="1050" t="s">
        <v>468</v>
      </c>
      <c r="AY129" s="908"/>
      <c r="AZ129" s="908"/>
      <c r="BA129" s="908"/>
      <c r="BB129" s="908"/>
      <c r="BC129" s="908"/>
      <c r="BD129" s="908"/>
      <c r="BE129" s="909"/>
      <c r="BF129" s="1051" t="s">
        <v>121</v>
      </c>
      <c r="BG129" s="1052"/>
      <c r="BH129" s="1052"/>
      <c r="BI129" s="1052"/>
      <c r="BJ129" s="1052"/>
      <c r="BK129" s="1052"/>
      <c r="BL129" s="1053"/>
      <c r="BM129" s="1051">
        <v>20</v>
      </c>
      <c r="BN129" s="1052"/>
      <c r="BO129" s="1052"/>
      <c r="BP129" s="1052"/>
      <c r="BQ129" s="1052"/>
      <c r="BR129" s="1052"/>
      <c r="BS129" s="1053"/>
      <c r="BT129" s="1051">
        <v>30</v>
      </c>
      <c r="BU129" s="1052"/>
      <c r="BV129" s="1052"/>
      <c r="BW129" s="1052"/>
      <c r="BX129" s="1052"/>
      <c r="BY129" s="1052"/>
      <c r="BZ129" s="1054"/>
      <c r="CA129" s="248"/>
      <c r="CB129" s="248"/>
      <c r="CC129" s="248"/>
      <c r="CD129" s="248"/>
      <c r="CE129" s="248"/>
      <c r="CF129" s="248"/>
      <c r="CG129" s="248"/>
      <c r="CH129" s="248"/>
      <c r="CI129" s="248"/>
      <c r="CJ129" s="248"/>
      <c r="CK129" s="248"/>
      <c r="CL129" s="248"/>
      <c r="CM129" s="248"/>
      <c r="CN129" s="248"/>
      <c r="CO129" s="248"/>
      <c r="CP129" s="248"/>
      <c r="CQ129" s="248"/>
      <c r="CR129" s="248"/>
      <c r="CS129" s="248"/>
      <c r="CT129" s="248"/>
      <c r="CU129" s="248"/>
      <c r="CV129" s="248"/>
      <c r="CW129" s="248"/>
      <c r="CX129" s="248"/>
      <c r="CY129" s="248"/>
      <c r="CZ129" s="248"/>
      <c r="DA129" s="248"/>
      <c r="DB129" s="248"/>
      <c r="DC129" s="248"/>
      <c r="DD129" s="248"/>
      <c r="DE129" s="248"/>
      <c r="DF129" s="248"/>
      <c r="DG129" s="248"/>
      <c r="DH129" s="248"/>
      <c r="DI129" s="248"/>
      <c r="DJ129" s="248"/>
      <c r="DK129" s="248"/>
      <c r="DL129" s="248"/>
      <c r="DM129" s="248"/>
      <c r="DN129" s="248"/>
      <c r="DO129" s="248"/>
      <c r="DP129" s="225"/>
      <c r="DQ129" s="225"/>
      <c r="DR129" s="225"/>
      <c r="DS129" s="225"/>
      <c r="DT129" s="225"/>
      <c r="DU129" s="225"/>
      <c r="DV129" s="225"/>
      <c r="DW129" s="225"/>
      <c r="DX129" s="225"/>
      <c r="DY129" s="225"/>
      <c r="DZ129" s="225"/>
    </row>
    <row r="130" spans="1:131" s="222" customFormat="1" ht="26.25" customHeight="1" x14ac:dyDescent="0.2">
      <c r="A130" s="919" t="s">
        <v>469</v>
      </c>
      <c r="B130" s="920"/>
      <c r="C130" s="920"/>
      <c r="D130" s="920"/>
      <c r="E130" s="920"/>
      <c r="F130" s="920"/>
      <c r="G130" s="920"/>
      <c r="H130" s="920"/>
      <c r="I130" s="920"/>
      <c r="J130" s="920"/>
      <c r="K130" s="920"/>
      <c r="L130" s="920"/>
      <c r="M130" s="920"/>
      <c r="N130" s="920"/>
      <c r="O130" s="920"/>
      <c r="P130" s="920"/>
      <c r="Q130" s="920"/>
      <c r="R130" s="920"/>
      <c r="S130" s="920"/>
      <c r="T130" s="920"/>
      <c r="U130" s="920"/>
      <c r="V130" s="920"/>
      <c r="W130" s="1055" t="s">
        <v>470</v>
      </c>
      <c r="X130" s="1056"/>
      <c r="Y130" s="1056"/>
      <c r="Z130" s="1057"/>
      <c r="AA130" s="943">
        <v>437255</v>
      </c>
      <c r="AB130" s="944"/>
      <c r="AC130" s="944"/>
      <c r="AD130" s="944"/>
      <c r="AE130" s="945"/>
      <c r="AF130" s="946">
        <v>438173</v>
      </c>
      <c r="AG130" s="944"/>
      <c r="AH130" s="944"/>
      <c r="AI130" s="944"/>
      <c r="AJ130" s="945"/>
      <c r="AK130" s="946">
        <v>388725</v>
      </c>
      <c r="AL130" s="944"/>
      <c r="AM130" s="944"/>
      <c r="AN130" s="944"/>
      <c r="AO130" s="945"/>
      <c r="AP130" s="1058"/>
      <c r="AQ130" s="1059"/>
      <c r="AR130" s="1059"/>
      <c r="AS130" s="1059"/>
      <c r="AT130" s="1060"/>
      <c r="AU130" s="225"/>
      <c r="AV130" s="225"/>
      <c r="AW130" s="225"/>
      <c r="AX130" s="1050" t="s">
        <v>471</v>
      </c>
      <c r="AY130" s="908"/>
      <c r="AZ130" s="908"/>
      <c r="BA130" s="908"/>
      <c r="BB130" s="908"/>
      <c r="BC130" s="908"/>
      <c r="BD130" s="908"/>
      <c r="BE130" s="909"/>
      <c r="BF130" s="1086">
        <v>5.9</v>
      </c>
      <c r="BG130" s="1087"/>
      <c r="BH130" s="1087"/>
      <c r="BI130" s="1087"/>
      <c r="BJ130" s="1087"/>
      <c r="BK130" s="1087"/>
      <c r="BL130" s="1088"/>
      <c r="BM130" s="1086">
        <v>25</v>
      </c>
      <c r="BN130" s="1087"/>
      <c r="BO130" s="1087"/>
      <c r="BP130" s="1087"/>
      <c r="BQ130" s="1087"/>
      <c r="BR130" s="1087"/>
      <c r="BS130" s="1088"/>
      <c r="BT130" s="1086">
        <v>35</v>
      </c>
      <c r="BU130" s="1087"/>
      <c r="BV130" s="1087"/>
      <c r="BW130" s="1087"/>
      <c r="BX130" s="1087"/>
      <c r="BY130" s="1087"/>
      <c r="BZ130" s="1089"/>
      <c r="CA130" s="248"/>
      <c r="CB130" s="248"/>
      <c r="CC130" s="248"/>
      <c r="CD130" s="248"/>
      <c r="CE130" s="248"/>
      <c r="CF130" s="248"/>
      <c r="CG130" s="248"/>
      <c r="CH130" s="248"/>
      <c r="CI130" s="248"/>
      <c r="CJ130" s="248"/>
      <c r="CK130" s="248"/>
      <c r="CL130" s="248"/>
      <c r="CM130" s="248"/>
      <c r="CN130" s="248"/>
      <c r="CO130" s="248"/>
      <c r="CP130" s="248"/>
      <c r="CQ130" s="248"/>
      <c r="CR130" s="248"/>
      <c r="CS130" s="248"/>
      <c r="CT130" s="248"/>
      <c r="CU130" s="248"/>
      <c r="CV130" s="248"/>
      <c r="CW130" s="248"/>
      <c r="CX130" s="248"/>
      <c r="CY130" s="248"/>
      <c r="CZ130" s="248"/>
      <c r="DA130" s="248"/>
      <c r="DB130" s="248"/>
      <c r="DC130" s="248"/>
      <c r="DD130" s="248"/>
      <c r="DE130" s="248"/>
      <c r="DF130" s="248"/>
      <c r="DG130" s="248"/>
      <c r="DH130" s="248"/>
      <c r="DI130" s="248"/>
      <c r="DJ130" s="248"/>
      <c r="DK130" s="248"/>
      <c r="DL130" s="248"/>
      <c r="DM130" s="248"/>
      <c r="DN130" s="248"/>
      <c r="DO130" s="248"/>
      <c r="DP130" s="225"/>
      <c r="DQ130" s="225"/>
      <c r="DR130" s="225"/>
      <c r="DS130" s="225"/>
      <c r="DT130" s="225"/>
      <c r="DU130" s="225"/>
      <c r="DV130" s="225"/>
      <c r="DW130" s="225"/>
      <c r="DX130" s="225"/>
      <c r="DY130" s="225"/>
      <c r="DZ130" s="225"/>
    </row>
    <row r="131" spans="1:131" s="222" customFormat="1" ht="26.25" customHeight="1" thickBot="1" x14ac:dyDescent="0.25">
      <c r="A131" s="1090"/>
      <c r="B131" s="1091"/>
      <c r="C131" s="1091"/>
      <c r="D131" s="1091"/>
      <c r="E131" s="1091"/>
      <c r="F131" s="1091"/>
      <c r="G131" s="1091"/>
      <c r="H131" s="1091"/>
      <c r="I131" s="1091"/>
      <c r="J131" s="1091"/>
      <c r="K131" s="1091"/>
      <c r="L131" s="1091"/>
      <c r="M131" s="1091"/>
      <c r="N131" s="1091"/>
      <c r="O131" s="1091"/>
      <c r="P131" s="1091"/>
      <c r="Q131" s="1091"/>
      <c r="R131" s="1091"/>
      <c r="S131" s="1091"/>
      <c r="T131" s="1091"/>
      <c r="U131" s="1091"/>
      <c r="V131" s="1091"/>
      <c r="W131" s="1092" t="s">
        <v>472</v>
      </c>
      <c r="X131" s="1093"/>
      <c r="Y131" s="1093"/>
      <c r="Z131" s="1094"/>
      <c r="AA131" s="989">
        <v>4336469</v>
      </c>
      <c r="AB131" s="971"/>
      <c r="AC131" s="971"/>
      <c r="AD131" s="971"/>
      <c r="AE131" s="972"/>
      <c r="AF131" s="970">
        <v>4224706</v>
      </c>
      <c r="AG131" s="971"/>
      <c r="AH131" s="971"/>
      <c r="AI131" s="971"/>
      <c r="AJ131" s="972"/>
      <c r="AK131" s="970">
        <v>4293639</v>
      </c>
      <c r="AL131" s="971"/>
      <c r="AM131" s="971"/>
      <c r="AN131" s="971"/>
      <c r="AO131" s="972"/>
      <c r="AP131" s="1095"/>
      <c r="AQ131" s="1096"/>
      <c r="AR131" s="1096"/>
      <c r="AS131" s="1096"/>
      <c r="AT131" s="1097"/>
      <c r="AU131" s="225"/>
      <c r="AV131" s="225"/>
      <c r="AW131" s="225"/>
      <c r="AX131" s="1068" t="s">
        <v>473</v>
      </c>
      <c r="AY131" s="711"/>
      <c r="AZ131" s="711"/>
      <c r="BA131" s="711"/>
      <c r="BB131" s="711"/>
      <c r="BC131" s="711"/>
      <c r="BD131" s="711"/>
      <c r="BE131" s="1021"/>
      <c r="BF131" s="1069" t="s">
        <v>121</v>
      </c>
      <c r="BG131" s="1070"/>
      <c r="BH131" s="1070"/>
      <c r="BI131" s="1070"/>
      <c r="BJ131" s="1070"/>
      <c r="BK131" s="1070"/>
      <c r="BL131" s="1071"/>
      <c r="BM131" s="1069">
        <v>350</v>
      </c>
      <c r="BN131" s="1070"/>
      <c r="BO131" s="1070"/>
      <c r="BP131" s="1070"/>
      <c r="BQ131" s="1070"/>
      <c r="BR131" s="1070"/>
      <c r="BS131" s="1071"/>
      <c r="BT131" s="1072"/>
      <c r="BU131" s="1073"/>
      <c r="BV131" s="1073"/>
      <c r="BW131" s="1073"/>
      <c r="BX131" s="1073"/>
      <c r="BY131" s="1073"/>
      <c r="BZ131" s="1074"/>
      <c r="CA131" s="248"/>
      <c r="CB131" s="248"/>
      <c r="CC131" s="248"/>
      <c r="CD131" s="248"/>
      <c r="CE131" s="248"/>
      <c r="CF131" s="248"/>
      <c r="CG131" s="248"/>
      <c r="CH131" s="248"/>
      <c r="CI131" s="248"/>
      <c r="CJ131" s="248"/>
      <c r="CK131" s="248"/>
      <c r="CL131" s="248"/>
      <c r="CM131" s="248"/>
      <c r="CN131" s="248"/>
      <c r="CO131" s="248"/>
      <c r="CP131" s="248"/>
      <c r="CQ131" s="248"/>
      <c r="CR131" s="248"/>
      <c r="CS131" s="248"/>
      <c r="CT131" s="248"/>
      <c r="CU131" s="248"/>
      <c r="CV131" s="248"/>
      <c r="CW131" s="248"/>
      <c r="CX131" s="248"/>
      <c r="CY131" s="248"/>
      <c r="CZ131" s="248"/>
      <c r="DA131" s="248"/>
      <c r="DB131" s="248"/>
      <c r="DC131" s="248"/>
      <c r="DD131" s="248"/>
      <c r="DE131" s="248"/>
      <c r="DF131" s="248"/>
      <c r="DG131" s="248"/>
      <c r="DH131" s="248"/>
      <c r="DI131" s="248"/>
      <c r="DJ131" s="248"/>
      <c r="DK131" s="248"/>
      <c r="DL131" s="248"/>
      <c r="DM131" s="248"/>
      <c r="DN131" s="248"/>
      <c r="DO131" s="248"/>
      <c r="DP131" s="225"/>
      <c r="DQ131" s="225"/>
      <c r="DR131" s="225"/>
      <c r="DS131" s="225"/>
      <c r="DT131" s="225"/>
      <c r="DU131" s="225"/>
      <c r="DV131" s="225"/>
      <c r="DW131" s="225"/>
      <c r="DX131" s="225"/>
      <c r="DY131" s="225"/>
      <c r="DZ131" s="225"/>
    </row>
    <row r="132" spans="1:131" s="222" customFormat="1" ht="26.25" customHeight="1" x14ac:dyDescent="0.2">
      <c r="A132" s="1075" t="s">
        <v>474</v>
      </c>
      <c r="B132" s="1076"/>
      <c r="C132" s="1076"/>
      <c r="D132" s="1076"/>
      <c r="E132" s="1076"/>
      <c r="F132" s="1076"/>
      <c r="G132" s="1076"/>
      <c r="H132" s="1076"/>
      <c r="I132" s="1076"/>
      <c r="J132" s="1076"/>
      <c r="K132" s="1076"/>
      <c r="L132" s="1076"/>
      <c r="M132" s="1076"/>
      <c r="N132" s="1076"/>
      <c r="O132" s="1076"/>
      <c r="P132" s="1076"/>
      <c r="Q132" s="1076"/>
      <c r="R132" s="1076"/>
      <c r="S132" s="1076"/>
      <c r="T132" s="1076"/>
      <c r="U132" s="1076"/>
      <c r="V132" s="1079" t="s">
        <v>475</v>
      </c>
      <c r="W132" s="1079"/>
      <c r="X132" s="1079"/>
      <c r="Y132" s="1079"/>
      <c r="Z132" s="1080"/>
      <c r="AA132" s="1081">
        <v>5.5654727380000004</v>
      </c>
      <c r="AB132" s="1082"/>
      <c r="AC132" s="1082"/>
      <c r="AD132" s="1082"/>
      <c r="AE132" s="1083"/>
      <c r="AF132" s="1084">
        <v>5.9543788370000001</v>
      </c>
      <c r="AG132" s="1082"/>
      <c r="AH132" s="1082"/>
      <c r="AI132" s="1082"/>
      <c r="AJ132" s="1083"/>
      <c r="AK132" s="1084">
        <v>6.3073770290000004</v>
      </c>
      <c r="AL132" s="1082"/>
      <c r="AM132" s="1082"/>
      <c r="AN132" s="1082"/>
      <c r="AO132" s="1083"/>
      <c r="AP132" s="986"/>
      <c r="AQ132" s="987"/>
      <c r="AR132" s="987"/>
      <c r="AS132" s="987"/>
      <c r="AT132" s="1085"/>
      <c r="AU132" s="249"/>
      <c r="AV132" s="225"/>
      <c r="AW132" s="225"/>
      <c r="AX132" s="225"/>
      <c r="AY132" s="225"/>
      <c r="AZ132" s="225"/>
      <c r="BA132" s="225"/>
      <c r="BB132" s="225"/>
      <c r="BC132" s="225"/>
      <c r="BD132" s="225"/>
      <c r="BE132" s="225"/>
      <c r="BF132" s="225"/>
      <c r="BG132" s="225"/>
      <c r="BH132" s="225"/>
      <c r="BI132" s="225"/>
      <c r="BJ132" s="225"/>
      <c r="BK132" s="225"/>
      <c r="BL132" s="225"/>
      <c r="BM132" s="225"/>
      <c r="BN132" s="225"/>
      <c r="BO132" s="225"/>
      <c r="BP132" s="225"/>
      <c r="BQ132" s="225"/>
      <c r="BR132" s="225"/>
      <c r="BS132" s="226"/>
      <c r="BT132" s="225"/>
      <c r="BU132" s="225"/>
      <c r="BV132" s="225"/>
      <c r="BW132" s="225"/>
      <c r="BX132" s="225"/>
      <c r="BY132" s="225"/>
      <c r="BZ132" s="225"/>
      <c r="CA132" s="248"/>
      <c r="CB132" s="248"/>
      <c r="CC132" s="248"/>
      <c r="CD132" s="248"/>
      <c r="CE132" s="248"/>
      <c r="CF132" s="248"/>
      <c r="CG132" s="248"/>
      <c r="CH132" s="248"/>
      <c r="CI132" s="248"/>
      <c r="CJ132" s="248"/>
      <c r="CK132" s="248"/>
      <c r="CL132" s="248"/>
      <c r="CM132" s="248"/>
      <c r="CN132" s="248"/>
      <c r="CO132" s="248"/>
      <c r="CP132" s="248"/>
      <c r="CQ132" s="248"/>
      <c r="CR132" s="248"/>
      <c r="CS132" s="248"/>
      <c r="CT132" s="248"/>
      <c r="CU132" s="248"/>
      <c r="CV132" s="248"/>
      <c r="CW132" s="248"/>
      <c r="CX132" s="248"/>
      <c r="CY132" s="248"/>
      <c r="CZ132" s="248"/>
      <c r="DA132" s="248"/>
      <c r="DB132" s="248"/>
      <c r="DC132" s="248"/>
      <c r="DD132" s="248"/>
      <c r="DE132" s="248"/>
      <c r="DF132" s="248"/>
      <c r="DG132" s="248"/>
      <c r="DH132" s="248"/>
      <c r="DI132" s="248"/>
      <c r="DJ132" s="248"/>
      <c r="DK132" s="248"/>
      <c r="DL132" s="248"/>
      <c r="DM132" s="248"/>
      <c r="DN132" s="248"/>
      <c r="DO132" s="248"/>
      <c r="DP132" s="225"/>
      <c r="DQ132" s="225"/>
      <c r="DR132" s="225"/>
      <c r="DS132" s="225"/>
      <c r="DT132" s="225"/>
      <c r="DU132" s="225"/>
      <c r="DV132" s="225"/>
      <c r="DW132" s="225"/>
      <c r="DX132" s="225"/>
      <c r="DY132" s="225"/>
      <c r="DZ132" s="225"/>
    </row>
    <row r="133" spans="1:131" s="222" customFormat="1" ht="26.25" customHeight="1" thickBot="1" x14ac:dyDescent="0.25">
      <c r="A133" s="1077"/>
      <c r="B133" s="1078"/>
      <c r="C133" s="1078"/>
      <c r="D133" s="1078"/>
      <c r="E133" s="1078"/>
      <c r="F133" s="1078"/>
      <c r="G133" s="1078"/>
      <c r="H133" s="1078"/>
      <c r="I133" s="1078"/>
      <c r="J133" s="1078"/>
      <c r="K133" s="1078"/>
      <c r="L133" s="1078"/>
      <c r="M133" s="1078"/>
      <c r="N133" s="1078"/>
      <c r="O133" s="1078"/>
      <c r="P133" s="1078"/>
      <c r="Q133" s="1078"/>
      <c r="R133" s="1078"/>
      <c r="S133" s="1078"/>
      <c r="T133" s="1078"/>
      <c r="U133" s="1078"/>
      <c r="V133" s="1062" t="s">
        <v>476</v>
      </c>
      <c r="W133" s="1062"/>
      <c r="X133" s="1062"/>
      <c r="Y133" s="1062"/>
      <c r="Z133" s="1063"/>
      <c r="AA133" s="1064">
        <v>5.7</v>
      </c>
      <c r="AB133" s="1065"/>
      <c r="AC133" s="1065"/>
      <c r="AD133" s="1065"/>
      <c r="AE133" s="1066"/>
      <c r="AF133" s="1064">
        <v>5.8</v>
      </c>
      <c r="AG133" s="1065"/>
      <c r="AH133" s="1065"/>
      <c r="AI133" s="1065"/>
      <c r="AJ133" s="1066"/>
      <c r="AK133" s="1064">
        <v>5.9</v>
      </c>
      <c r="AL133" s="1065"/>
      <c r="AM133" s="1065"/>
      <c r="AN133" s="1065"/>
      <c r="AO133" s="1066"/>
      <c r="AP133" s="1013"/>
      <c r="AQ133" s="1014"/>
      <c r="AR133" s="1014"/>
      <c r="AS133" s="1014"/>
      <c r="AT133" s="1067"/>
      <c r="AU133" s="225"/>
      <c r="AV133" s="225"/>
      <c r="AW133" s="225"/>
      <c r="AX133" s="225"/>
      <c r="AY133" s="225"/>
      <c r="AZ133" s="225"/>
      <c r="BA133" s="225"/>
      <c r="BB133" s="225"/>
      <c r="BC133" s="225"/>
      <c r="BD133" s="225"/>
      <c r="BE133" s="225"/>
      <c r="BF133" s="225"/>
      <c r="BG133" s="225"/>
      <c r="BH133" s="225"/>
      <c r="BI133" s="225"/>
      <c r="BJ133" s="225"/>
      <c r="BK133" s="225"/>
      <c r="BL133" s="225"/>
      <c r="BM133" s="225"/>
      <c r="BN133" s="248"/>
      <c r="BO133" s="248"/>
      <c r="BP133" s="248"/>
      <c r="BQ133" s="248"/>
      <c r="BR133" s="248"/>
      <c r="BS133" s="248"/>
      <c r="BT133" s="248"/>
      <c r="BU133" s="248"/>
      <c r="BV133" s="248"/>
      <c r="BW133" s="248"/>
      <c r="BX133" s="248"/>
      <c r="BY133" s="248"/>
      <c r="BZ133" s="248"/>
      <c r="CA133" s="248"/>
      <c r="CB133" s="248"/>
      <c r="CC133" s="248"/>
      <c r="CD133" s="248"/>
      <c r="CE133" s="248"/>
      <c r="CF133" s="248"/>
      <c r="CG133" s="248"/>
      <c r="CH133" s="248"/>
      <c r="CI133" s="248"/>
      <c r="CJ133" s="248"/>
      <c r="CK133" s="248"/>
      <c r="CL133" s="248"/>
      <c r="CM133" s="248"/>
      <c r="CN133" s="248"/>
      <c r="CO133" s="248"/>
      <c r="CP133" s="248"/>
      <c r="CQ133" s="248"/>
      <c r="CR133" s="248"/>
      <c r="CS133" s="248"/>
      <c r="CT133" s="248"/>
      <c r="CU133" s="248"/>
      <c r="CV133" s="248"/>
      <c r="CW133" s="248"/>
      <c r="CX133" s="248"/>
      <c r="CY133" s="248"/>
      <c r="CZ133" s="248"/>
      <c r="DA133" s="248"/>
      <c r="DB133" s="248"/>
      <c r="DC133" s="248"/>
      <c r="DD133" s="248"/>
      <c r="DE133" s="248"/>
      <c r="DF133" s="248"/>
      <c r="DG133" s="248"/>
      <c r="DH133" s="248"/>
      <c r="DI133" s="248"/>
      <c r="DJ133" s="248"/>
      <c r="DK133" s="248"/>
      <c r="DL133" s="248"/>
      <c r="DM133" s="248"/>
      <c r="DN133" s="248"/>
      <c r="DO133" s="248"/>
      <c r="DP133" s="225"/>
      <c r="DQ133" s="225"/>
      <c r="DR133" s="225"/>
      <c r="DS133" s="225"/>
      <c r="DT133" s="225"/>
      <c r="DU133" s="225"/>
      <c r="DV133" s="225"/>
      <c r="DW133" s="225"/>
      <c r="DX133" s="225"/>
      <c r="DY133" s="225"/>
      <c r="DZ133" s="225"/>
    </row>
    <row r="134" spans="1:131" ht="11.25" customHeight="1" x14ac:dyDescent="0.2">
      <c r="A134" s="250"/>
      <c r="B134" s="250"/>
      <c r="C134" s="250"/>
      <c r="D134" s="250"/>
      <c r="E134" s="250"/>
      <c r="F134" s="250"/>
      <c r="G134" s="250"/>
      <c r="H134" s="250"/>
      <c r="I134" s="250"/>
      <c r="J134" s="250"/>
      <c r="K134" s="250"/>
      <c r="L134" s="250"/>
      <c r="M134" s="250"/>
      <c r="N134" s="250"/>
      <c r="O134" s="250"/>
      <c r="P134" s="250"/>
      <c r="Q134" s="250"/>
      <c r="R134" s="250"/>
      <c r="S134" s="250"/>
      <c r="T134" s="250"/>
      <c r="U134" s="250"/>
      <c r="V134" s="250"/>
      <c r="W134" s="250"/>
      <c r="X134" s="250"/>
      <c r="Y134" s="250"/>
      <c r="Z134" s="250"/>
      <c r="AA134" s="250"/>
      <c r="AB134" s="250"/>
      <c r="AC134" s="250"/>
      <c r="AD134" s="250"/>
      <c r="AE134" s="250"/>
      <c r="AF134" s="250"/>
      <c r="AG134" s="250"/>
      <c r="AH134" s="250"/>
      <c r="AI134" s="250"/>
      <c r="AJ134" s="250"/>
      <c r="AK134" s="250"/>
      <c r="AL134" s="250"/>
      <c r="AM134" s="250"/>
      <c r="AN134" s="250"/>
      <c r="AO134" s="250"/>
      <c r="AP134" s="250"/>
      <c r="AQ134" s="250"/>
      <c r="AR134" s="250"/>
      <c r="AS134" s="250"/>
      <c r="AT134" s="250"/>
      <c r="AU134" s="225"/>
      <c r="AV134" s="225"/>
      <c r="AW134" s="225"/>
      <c r="AX134" s="225"/>
      <c r="AY134" s="225"/>
      <c r="AZ134" s="225"/>
      <c r="BA134" s="225"/>
      <c r="BB134" s="225"/>
      <c r="BC134" s="225"/>
      <c r="BD134" s="225"/>
      <c r="BE134" s="225"/>
      <c r="BF134" s="225"/>
      <c r="BG134" s="225"/>
      <c r="BH134" s="225"/>
      <c r="BI134" s="225"/>
      <c r="BJ134" s="225"/>
      <c r="BK134" s="225"/>
      <c r="BL134" s="225"/>
      <c r="BM134" s="225"/>
      <c r="BN134" s="248"/>
      <c r="BO134" s="248"/>
      <c r="BP134" s="248"/>
      <c r="BQ134" s="248"/>
      <c r="BR134" s="248"/>
      <c r="BS134" s="248"/>
      <c r="BT134" s="248"/>
      <c r="BU134" s="248"/>
      <c r="BV134" s="248"/>
      <c r="BW134" s="248"/>
      <c r="BX134" s="248"/>
      <c r="BY134" s="248"/>
      <c r="BZ134" s="248"/>
      <c r="CA134" s="248"/>
      <c r="CB134" s="248"/>
      <c r="CC134" s="248"/>
      <c r="CD134" s="248"/>
      <c r="CE134" s="248"/>
      <c r="CF134" s="248"/>
      <c r="CG134" s="248"/>
      <c r="CH134" s="248"/>
      <c r="CI134" s="248"/>
      <c r="CJ134" s="248"/>
      <c r="CK134" s="248"/>
      <c r="CL134" s="248"/>
      <c r="CM134" s="248"/>
      <c r="CN134" s="248"/>
      <c r="CO134" s="248"/>
      <c r="CP134" s="248"/>
      <c r="CQ134" s="248"/>
      <c r="CR134" s="248"/>
      <c r="CS134" s="248"/>
      <c r="CT134" s="248"/>
      <c r="CU134" s="248"/>
      <c r="CV134" s="248"/>
      <c r="CW134" s="248"/>
      <c r="CX134" s="248"/>
      <c r="CY134" s="248"/>
      <c r="CZ134" s="248"/>
      <c r="DA134" s="248"/>
      <c r="DB134" s="248"/>
      <c r="DC134" s="248"/>
      <c r="DD134" s="248"/>
      <c r="DE134" s="248"/>
      <c r="DF134" s="248"/>
      <c r="DG134" s="248"/>
      <c r="DH134" s="248"/>
      <c r="DI134" s="248"/>
      <c r="DJ134" s="248"/>
      <c r="DK134" s="248"/>
      <c r="DL134" s="248"/>
      <c r="DM134" s="248"/>
      <c r="DN134" s="248"/>
      <c r="DO134" s="248"/>
      <c r="DP134" s="225"/>
      <c r="DQ134" s="225"/>
      <c r="DR134" s="225"/>
      <c r="DS134" s="225"/>
      <c r="DT134" s="225"/>
      <c r="DU134" s="225"/>
      <c r="DV134" s="225"/>
      <c r="DW134" s="225"/>
      <c r="DX134" s="225"/>
      <c r="DY134" s="225"/>
      <c r="DZ134" s="225"/>
      <c r="EA134" s="222"/>
    </row>
    <row r="135" spans="1:131" ht="14.4" hidden="1" x14ac:dyDescent="0.2">
      <c r="AU135" s="250"/>
      <c r="AV135" s="250"/>
      <c r="AW135" s="250"/>
      <c r="AX135" s="250"/>
      <c r="AY135" s="250"/>
      <c r="AZ135" s="250"/>
      <c r="BA135" s="250"/>
      <c r="BB135" s="250"/>
      <c r="BC135" s="250"/>
      <c r="BD135" s="250"/>
      <c r="BE135" s="250"/>
      <c r="BF135" s="250"/>
      <c r="BG135" s="250"/>
      <c r="BH135" s="250"/>
      <c r="BI135" s="250"/>
      <c r="BJ135" s="250"/>
      <c r="BK135" s="250"/>
      <c r="BL135" s="250"/>
      <c r="BM135" s="250"/>
      <c r="BN135" s="250"/>
      <c r="BO135" s="250"/>
      <c r="BP135" s="250"/>
      <c r="BQ135" s="250"/>
      <c r="BR135" s="250"/>
      <c r="BS135" s="250"/>
      <c r="BT135" s="250"/>
      <c r="BU135" s="250"/>
      <c r="BV135" s="250"/>
      <c r="BW135" s="250"/>
      <c r="BX135" s="250"/>
      <c r="BY135" s="250"/>
      <c r="BZ135" s="250"/>
      <c r="CA135" s="250"/>
      <c r="CB135" s="250"/>
      <c r="CC135" s="250"/>
      <c r="CD135" s="250"/>
      <c r="CE135" s="250"/>
      <c r="CF135" s="250"/>
      <c r="CG135" s="250"/>
      <c r="CH135" s="250"/>
      <c r="CI135" s="250"/>
      <c r="CJ135" s="250"/>
      <c r="CK135" s="250"/>
      <c r="CL135" s="250"/>
      <c r="CM135" s="250"/>
      <c r="CN135" s="250"/>
      <c r="CO135" s="250"/>
      <c r="CP135" s="250"/>
      <c r="CQ135" s="250"/>
      <c r="CR135" s="250"/>
      <c r="CS135" s="250"/>
      <c r="CT135" s="250"/>
      <c r="CU135" s="250"/>
      <c r="CV135" s="250"/>
      <c r="CW135" s="250"/>
      <c r="CX135" s="250"/>
      <c r="CY135" s="250"/>
      <c r="CZ135" s="250"/>
      <c r="DA135" s="250"/>
      <c r="DB135" s="250"/>
      <c r="DC135" s="250"/>
      <c r="DD135" s="250"/>
      <c r="DE135" s="250"/>
      <c r="DF135" s="250"/>
      <c r="DG135" s="250"/>
      <c r="DH135" s="250"/>
      <c r="DI135" s="250"/>
      <c r="DJ135" s="250"/>
      <c r="DK135" s="250"/>
      <c r="DL135" s="250"/>
      <c r="DM135" s="250"/>
      <c r="DN135" s="250"/>
      <c r="DO135" s="250"/>
      <c r="DP135" s="250"/>
      <c r="DQ135" s="250"/>
      <c r="DR135" s="250"/>
      <c r="DS135" s="250"/>
      <c r="DT135" s="250"/>
      <c r="DU135" s="250"/>
      <c r="DV135" s="250"/>
      <c r="DW135" s="250"/>
      <c r="DX135" s="250"/>
      <c r="DY135" s="250"/>
      <c r="DZ135" s="250"/>
    </row>
  </sheetData>
  <sheetProtection algorithmName="SHA-512" hashValue="28YkwdKG/rgW5DNEYKfP3j+hRev6jaFfqKH5h/YjeYmYWFKUQnfw+jhO4Wf+fDcKSk6JqFsE6gycZrNgsxXLTg==" saltValue="s+mBPZKCJukuQ7SMz5FBbA=="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7"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2"/>
  <cols>
    <col min="1" max="120" width="2.77734375" style="252" customWidth="1"/>
    <col min="121" max="121" width="0" style="251" hidden="1" customWidth="1"/>
    <col min="122" max="16384" width="9" style="251" hidden="1"/>
  </cols>
  <sheetData>
    <row r="1" spans="1:120" ht="13.2" x14ac:dyDescent="0.2">
      <c r="A1" s="251"/>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c r="AQ1" s="251"/>
      <c r="AR1" s="251"/>
      <c r="AS1" s="251"/>
      <c r="AT1" s="251"/>
      <c r="AU1" s="251"/>
      <c r="AV1" s="251"/>
      <c r="AW1" s="251"/>
      <c r="AX1" s="251"/>
      <c r="AY1" s="251"/>
      <c r="AZ1" s="251"/>
      <c r="BA1" s="251"/>
      <c r="BB1" s="251"/>
      <c r="BC1" s="251"/>
      <c r="BD1" s="251"/>
      <c r="BE1" s="251"/>
      <c r="BF1" s="251"/>
      <c r="BG1" s="251"/>
      <c r="BH1" s="251"/>
      <c r="BI1" s="251"/>
      <c r="BJ1" s="251"/>
      <c r="BK1" s="251"/>
      <c r="BL1" s="251"/>
      <c r="BM1" s="251"/>
      <c r="BN1" s="251"/>
      <c r="BO1" s="251"/>
      <c r="BP1" s="251"/>
      <c r="BQ1" s="251"/>
      <c r="BR1" s="251"/>
      <c r="BS1" s="251"/>
      <c r="BT1" s="251"/>
      <c r="BU1" s="251"/>
      <c r="BV1" s="251"/>
      <c r="BW1" s="251"/>
      <c r="BX1" s="251"/>
      <c r="BY1" s="251"/>
      <c r="BZ1" s="251"/>
      <c r="CA1" s="251"/>
      <c r="CB1" s="251"/>
      <c r="CC1" s="251"/>
      <c r="CD1" s="251"/>
      <c r="CE1" s="251"/>
      <c r="CF1" s="251"/>
      <c r="CG1" s="251"/>
      <c r="CH1" s="251"/>
      <c r="CI1" s="251"/>
      <c r="CJ1" s="251"/>
      <c r="CK1" s="251"/>
      <c r="CL1" s="251"/>
      <c r="CM1" s="251"/>
      <c r="CN1" s="251"/>
      <c r="CO1" s="251"/>
      <c r="CP1" s="251"/>
      <c r="CQ1" s="251"/>
      <c r="CR1" s="251"/>
      <c r="CS1" s="251"/>
      <c r="CT1" s="251"/>
      <c r="CU1" s="251"/>
      <c r="CV1" s="251"/>
      <c r="CW1" s="251"/>
      <c r="CX1" s="251"/>
      <c r="CY1" s="251"/>
      <c r="CZ1" s="251"/>
      <c r="DA1" s="251"/>
      <c r="DB1" s="251"/>
      <c r="DC1" s="251"/>
      <c r="DD1" s="251"/>
      <c r="DE1" s="251"/>
      <c r="DF1" s="251"/>
      <c r="DG1" s="251"/>
      <c r="DH1" s="251"/>
      <c r="DI1" s="251"/>
      <c r="DJ1" s="251"/>
      <c r="DK1" s="251"/>
      <c r="DL1" s="251"/>
      <c r="DM1" s="251"/>
      <c r="DN1" s="251"/>
      <c r="DO1" s="251"/>
      <c r="DP1" s="251"/>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51"/>
    </row>
    <row r="17" spans="119:120" ht="13.2" x14ac:dyDescent="0.2">
      <c r="DP17" s="251"/>
    </row>
    <row r="18" spans="119:120" ht="13.2" x14ac:dyDescent="0.2"/>
    <row r="19" spans="119:120" ht="13.2" x14ac:dyDescent="0.2"/>
    <row r="20" spans="119:120" ht="13.2" x14ac:dyDescent="0.2">
      <c r="DO20" s="251"/>
      <c r="DP20" s="251"/>
    </row>
    <row r="21" spans="119:120" ht="13.2" x14ac:dyDescent="0.2">
      <c r="DP21" s="251"/>
    </row>
    <row r="22" spans="119:120" ht="13.2" x14ac:dyDescent="0.2"/>
    <row r="23" spans="119:120" ht="13.2" x14ac:dyDescent="0.2">
      <c r="DO23" s="251"/>
      <c r="DP23" s="251"/>
    </row>
    <row r="24" spans="119:120" ht="13.2" x14ac:dyDescent="0.2">
      <c r="DP24" s="251"/>
    </row>
    <row r="25" spans="119:120" ht="13.2" x14ac:dyDescent="0.2">
      <c r="DP25" s="251"/>
    </row>
    <row r="26" spans="119:120" ht="13.2" x14ac:dyDescent="0.2">
      <c r="DO26" s="251"/>
      <c r="DP26" s="251"/>
    </row>
    <row r="27" spans="119:120" ht="13.2" x14ac:dyDescent="0.2"/>
    <row r="28" spans="119:120" ht="13.2" x14ac:dyDescent="0.2">
      <c r="DO28" s="251"/>
      <c r="DP28" s="251"/>
    </row>
    <row r="29" spans="119:120" ht="13.2" x14ac:dyDescent="0.2">
      <c r="DP29" s="251"/>
    </row>
    <row r="30" spans="119:120" ht="13.2" x14ac:dyDescent="0.2"/>
    <row r="31" spans="119:120" ht="13.2" x14ac:dyDescent="0.2">
      <c r="DO31" s="251"/>
      <c r="DP31" s="251"/>
    </row>
    <row r="32" spans="119:120" ht="13.2" x14ac:dyDescent="0.2"/>
    <row r="33" spans="98:120" ht="13.2" x14ac:dyDescent="0.2">
      <c r="DO33" s="251"/>
      <c r="DP33" s="251"/>
    </row>
    <row r="34" spans="98:120" ht="13.2" x14ac:dyDescent="0.2">
      <c r="DM34" s="251"/>
    </row>
    <row r="35" spans="98:120" ht="13.2" x14ac:dyDescent="0.2">
      <c r="CT35" s="251"/>
      <c r="CU35" s="251"/>
      <c r="CV35" s="251"/>
      <c r="CY35" s="251"/>
      <c r="CZ35" s="251"/>
      <c r="DA35" s="251"/>
      <c r="DD35" s="251"/>
      <c r="DE35" s="251"/>
      <c r="DF35" s="251"/>
      <c r="DI35" s="251"/>
      <c r="DJ35" s="251"/>
      <c r="DK35" s="251"/>
      <c r="DM35" s="251"/>
      <c r="DN35" s="251"/>
      <c r="DO35" s="251"/>
      <c r="DP35" s="251"/>
    </row>
    <row r="36" spans="98:120" ht="13.2" x14ac:dyDescent="0.2"/>
    <row r="37" spans="98:120" ht="13.2" x14ac:dyDescent="0.2">
      <c r="CW37" s="251"/>
      <c r="DB37" s="251"/>
      <c r="DG37" s="251"/>
      <c r="DL37" s="251"/>
      <c r="DP37" s="251"/>
    </row>
    <row r="38" spans="98:120" ht="13.2" x14ac:dyDescent="0.2">
      <c r="CT38" s="251"/>
      <c r="CU38" s="251"/>
      <c r="CV38" s="251"/>
      <c r="CW38" s="251"/>
      <c r="CY38" s="251"/>
      <c r="CZ38" s="251"/>
      <c r="DA38" s="251"/>
      <c r="DB38" s="251"/>
      <c r="DD38" s="251"/>
      <c r="DE38" s="251"/>
      <c r="DF38" s="251"/>
      <c r="DG38" s="251"/>
      <c r="DI38" s="251"/>
      <c r="DJ38" s="251"/>
      <c r="DK38" s="251"/>
      <c r="DL38" s="251"/>
      <c r="DN38" s="251"/>
      <c r="DO38" s="251"/>
      <c r="DP38" s="251"/>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51"/>
      <c r="DO49" s="251"/>
      <c r="DP49" s="251"/>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51"/>
      <c r="CS63" s="251"/>
      <c r="CX63" s="251"/>
      <c r="DC63" s="251"/>
      <c r="DH63" s="251"/>
    </row>
    <row r="64" spans="22:120" ht="13.2" x14ac:dyDescent="0.2">
      <c r="V64" s="251"/>
    </row>
    <row r="65" spans="15:120" ht="13.2" x14ac:dyDescent="0.2">
      <c r="X65" s="251"/>
      <c r="Z65" s="251"/>
      <c r="AA65" s="251"/>
      <c r="AB65" s="251"/>
      <c r="AC65" s="251"/>
      <c r="AD65" s="251"/>
      <c r="AE65" s="251"/>
      <c r="AF65" s="251"/>
      <c r="AG65" s="251"/>
      <c r="AH65" s="251"/>
      <c r="AI65" s="251"/>
      <c r="AJ65" s="251"/>
      <c r="AK65" s="251"/>
      <c r="AL65" s="251"/>
      <c r="AM65" s="251"/>
      <c r="AN65" s="251"/>
      <c r="AO65" s="251"/>
      <c r="AP65" s="251"/>
      <c r="AQ65" s="251"/>
      <c r="AR65" s="251"/>
      <c r="AS65" s="251"/>
      <c r="AT65" s="251"/>
      <c r="AU65" s="251"/>
      <c r="AV65" s="251"/>
      <c r="AW65" s="251"/>
      <c r="AX65" s="251"/>
      <c r="AY65" s="251"/>
      <c r="AZ65" s="251"/>
      <c r="BA65" s="251"/>
      <c r="BB65" s="251"/>
      <c r="BC65" s="251"/>
      <c r="BD65" s="251"/>
      <c r="BE65" s="251"/>
      <c r="BF65" s="251"/>
      <c r="BG65" s="251"/>
      <c r="BH65" s="251"/>
      <c r="BI65" s="251"/>
      <c r="BJ65" s="251"/>
      <c r="BK65" s="251"/>
      <c r="BL65" s="251"/>
      <c r="BM65" s="251"/>
      <c r="BN65" s="251"/>
      <c r="BO65" s="251"/>
      <c r="BP65" s="251"/>
      <c r="BQ65" s="251"/>
      <c r="BR65" s="251"/>
      <c r="BS65" s="251"/>
      <c r="BT65" s="251"/>
      <c r="BU65" s="251"/>
      <c r="BV65" s="251"/>
      <c r="BW65" s="251"/>
      <c r="BX65" s="251"/>
      <c r="BY65" s="251"/>
      <c r="BZ65" s="251"/>
      <c r="CA65" s="251"/>
      <c r="CB65" s="251"/>
      <c r="CC65" s="251"/>
      <c r="CD65" s="251"/>
      <c r="CE65" s="251"/>
      <c r="CF65" s="251"/>
      <c r="CG65" s="251"/>
      <c r="CH65" s="251"/>
      <c r="CI65" s="251"/>
      <c r="CJ65" s="251"/>
      <c r="CK65" s="251"/>
      <c r="CL65" s="251"/>
      <c r="CM65" s="251"/>
      <c r="CN65" s="251"/>
      <c r="CO65" s="251"/>
      <c r="CP65" s="251"/>
      <c r="CQ65" s="251"/>
      <c r="CR65" s="251"/>
      <c r="CU65" s="251"/>
      <c r="CZ65" s="251"/>
      <c r="DE65" s="251"/>
      <c r="DJ65" s="251"/>
    </row>
    <row r="66" spans="15:120" ht="13.2" x14ac:dyDescent="0.2">
      <c r="Q66" s="251"/>
      <c r="S66" s="251"/>
      <c r="U66" s="251"/>
      <c r="DM66" s="251"/>
    </row>
    <row r="67" spans="15:120" ht="13.2" x14ac:dyDescent="0.2">
      <c r="O67" s="251"/>
      <c r="P67" s="251"/>
      <c r="R67" s="251"/>
      <c r="T67" s="251"/>
      <c r="Y67" s="251"/>
      <c r="CT67" s="251"/>
      <c r="CV67" s="251"/>
      <c r="CW67" s="251"/>
      <c r="CY67" s="251"/>
      <c r="DA67" s="251"/>
      <c r="DB67" s="251"/>
      <c r="DD67" s="251"/>
      <c r="DF67" s="251"/>
      <c r="DG67" s="251"/>
      <c r="DI67" s="251"/>
      <c r="DK67" s="251"/>
      <c r="DL67" s="251"/>
      <c r="DN67" s="251"/>
      <c r="DO67" s="251"/>
      <c r="DP67" s="251"/>
    </row>
    <row r="68" spans="15:120" ht="13.2" x14ac:dyDescent="0.2"/>
    <row r="69" spans="15:120" ht="13.2" x14ac:dyDescent="0.2"/>
    <row r="70" spans="15:120" ht="13.2" x14ac:dyDescent="0.2"/>
    <row r="71" spans="15:120" ht="13.2" x14ac:dyDescent="0.2"/>
    <row r="72" spans="15:120" ht="13.2" x14ac:dyDescent="0.2">
      <c r="DP72" s="251"/>
    </row>
    <row r="73" spans="15:120" ht="13.2" x14ac:dyDescent="0.2">
      <c r="DP73" s="251"/>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51"/>
      <c r="CX96" s="251"/>
      <c r="DC96" s="251"/>
      <c r="DH96" s="251"/>
    </row>
    <row r="97" spans="24:120" ht="13.2" x14ac:dyDescent="0.2">
      <c r="CS97" s="251"/>
      <c r="CX97" s="251"/>
      <c r="DC97" s="251"/>
      <c r="DH97" s="251"/>
      <c r="DP97" s="252" t="s">
        <v>477</v>
      </c>
    </row>
    <row r="98" spans="24:120" ht="13.2" hidden="1" x14ac:dyDescent="0.2">
      <c r="CS98" s="251"/>
      <c r="CX98" s="251"/>
      <c r="DC98" s="251"/>
      <c r="DH98" s="251"/>
    </row>
    <row r="99" spans="24:120" ht="13.2" hidden="1" x14ac:dyDescent="0.2">
      <c r="CS99" s="251"/>
      <c r="CX99" s="251"/>
      <c r="DC99" s="251"/>
      <c r="DH99" s="251"/>
    </row>
    <row r="101" spans="24:120" ht="12" hidden="1" customHeight="1" x14ac:dyDescent="0.2">
      <c r="X101" s="251"/>
      <c r="Y101" s="251"/>
      <c r="Z101" s="251"/>
      <c r="AA101" s="251"/>
      <c r="AB101" s="251"/>
      <c r="AC101" s="251"/>
      <c r="AD101" s="251"/>
      <c r="AE101" s="251"/>
      <c r="AF101" s="251"/>
      <c r="AG101" s="251"/>
      <c r="AH101" s="251"/>
      <c r="AI101" s="251"/>
      <c r="AJ101" s="251"/>
      <c r="AK101" s="251"/>
      <c r="AL101" s="251"/>
      <c r="AM101" s="251"/>
      <c r="AN101" s="251"/>
      <c r="AO101" s="251"/>
      <c r="AP101" s="251"/>
      <c r="AQ101" s="251"/>
      <c r="AR101" s="251"/>
      <c r="AS101" s="251"/>
      <c r="AT101" s="251"/>
      <c r="AU101" s="251"/>
      <c r="AV101" s="251"/>
      <c r="AW101" s="251"/>
      <c r="AX101" s="251"/>
      <c r="AY101" s="251"/>
      <c r="AZ101" s="251"/>
      <c r="BA101" s="251"/>
      <c r="BB101" s="251"/>
      <c r="BC101" s="251"/>
      <c r="BD101" s="251"/>
      <c r="BE101" s="251"/>
      <c r="BF101" s="251"/>
      <c r="BG101" s="251"/>
      <c r="BH101" s="251"/>
      <c r="BI101" s="251"/>
      <c r="BJ101" s="251"/>
      <c r="BK101" s="251"/>
      <c r="BL101" s="251"/>
      <c r="BM101" s="251"/>
      <c r="BN101" s="251"/>
      <c r="BO101" s="251"/>
      <c r="BP101" s="251"/>
      <c r="BQ101" s="251"/>
      <c r="BR101" s="251"/>
      <c r="BS101" s="251"/>
      <c r="BT101" s="251"/>
      <c r="BU101" s="251"/>
      <c r="BV101" s="251"/>
      <c r="BW101" s="251"/>
      <c r="BX101" s="251"/>
      <c r="BY101" s="251"/>
      <c r="BZ101" s="251"/>
      <c r="CA101" s="251"/>
      <c r="CB101" s="251"/>
      <c r="CC101" s="251"/>
      <c r="CD101" s="251"/>
      <c r="CE101" s="251"/>
      <c r="CF101" s="251"/>
      <c r="CG101" s="251"/>
      <c r="CH101" s="251"/>
      <c r="CI101" s="251"/>
      <c r="CJ101" s="251"/>
      <c r="CK101" s="251"/>
      <c r="CL101" s="251"/>
      <c r="CM101" s="251"/>
      <c r="CN101" s="251"/>
      <c r="CO101" s="251"/>
      <c r="CP101" s="251"/>
      <c r="CQ101" s="251"/>
      <c r="CR101" s="251"/>
      <c r="CU101" s="251"/>
      <c r="CZ101" s="251"/>
      <c r="DE101" s="251"/>
      <c r="DJ101" s="251"/>
    </row>
    <row r="102" spans="24:120" ht="1.5" hidden="1" customHeight="1" x14ac:dyDescent="0.2">
      <c r="CU102" s="251"/>
      <c r="CZ102" s="251"/>
      <c r="DE102" s="251"/>
      <c r="DJ102" s="251"/>
      <c r="DM102" s="251"/>
    </row>
    <row r="103" spans="24:120" ht="13.2" hidden="1" x14ac:dyDescent="0.2">
      <c r="CT103" s="251"/>
      <c r="CV103" s="251"/>
      <c r="CW103" s="251"/>
      <c r="CY103" s="251"/>
      <c r="DA103" s="251"/>
      <c r="DB103" s="251"/>
      <c r="DD103" s="251"/>
      <c r="DF103" s="251"/>
      <c r="DG103" s="251"/>
      <c r="DI103" s="251"/>
      <c r="DK103" s="251"/>
      <c r="DL103" s="251"/>
      <c r="DM103" s="251"/>
      <c r="DN103" s="251"/>
      <c r="DO103" s="251"/>
      <c r="DP103" s="251"/>
    </row>
    <row r="104" spans="24:120" ht="13.2" hidden="1" x14ac:dyDescent="0.2">
      <c r="CV104" s="251"/>
      <c r="CW104" s="251"/>
      <c r="DA104" s="251"/>
      <c r="DB104" s="251"/>
      <c r="DF104" s="251"/>
      <c r="DG104" s="251"/>
      <c r="DK104" s="251"/>
      <c r="DL104" s="251"/>
      <c r="DN104" s="251"/>
      <c r="DO104" s="251"/>
      <c r="DP104" s="251"/>
    </row>
    <row r="105" spans="24:120" ht="12.75" hidden="1" customHeight="1" x14ac:dyDescent="0.2"/>
  </sheetData>
  <sheetProtection algorithmName="SHA-512" hashValue="uz/SguEC+fkZp6EOYXMwoFQtI8pJFyUsio9yJa85hOZKHgwuyiP3Q07OCuB1yp5ZH2hAxOtCaY4Sp4GwmTVP9w==" saltValue="l6OkrpIhibaE3AG2dgBrw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2"/>
  <cols>
    <col min="1" max="116" width="2.6640625" style="252" customWidth="1"/>
    <col min="117" max="16384" width="9" style="251" hidden="1"/>
  </cols>
  <sheetData>
    <row r="1" spans="2:116" ht="13.2" x14ac:dyDescent="0.2">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c r="AQ1" s="251"/>
      <c r="AR1" s="251"/>
      <c r="AS1" s="251"/>
      <c r="AT1" s="251"/>
      <c r="AU1" s="251"/>
      <c r="AV1" s="251"/>
      <c r="AW1" s="251"/>
      <c r="AX1" s="251"/>
      <c r="AY1" s="251"/>
      <c r="AZ1" s="251"/>
      <c r="BA1" s="251"/>
      <c r="BB1" s="251"/>
      <c r="BC1" s="251"/>
      <c r="BD1" s="251"/>
      <c r="BE1" s="251"/>
      <c r="BF1" s="251"/>
      <c r="BG1" s="251"/>
      <c r="BH1" s="251"/>
      <c r="BI1" s="251"/>
      <c r="BJ1" s="251"/>
      <c r="BK1" s="251"/>
      <c r="BL1" s="251"/>
      <c r="BM1" s="251"/>
      <c r="BN1" s="251"/>
      <c r="BO1" s="251"/>
      <c r="BP1" s="251"/>
      <c r="BQ1" s="251"/>
      <c r="BR1" s="251"/>
      <c r="BS1" s="251"/>
      <c r="BT1" s="251"/>
      <c r="BU1" s="251"/>
      <c r="BV1" s="251"/>
      <c r="BW1" s="251"/>
      <c r="BX1" s="251"/>
      <c r="BY1" s="251"/>
      <c r="BZ1" s="251"/>
      <c r="CA1" s="251"/>
      <c r="CB1" s="251"/>
      <c r="CC1" s="251"/>
      <c r="CD1" s="251"/>
      <c r="CE1" s="251"/>
      <c r="CF1" s="251"/>
      <c r="CG1" s="251"/>
      <c r="CH1" s="251"/>
      <c r="CI1" s="251"/>
      <c r="CJ1" s="251"/>
      <c r="CK1" s="251"/>
      <c r="CL1" s="251"/>
      <c r="CM1" s="251"/>
      <c r="CN1" s="251"/>
      <c r="CO1" s="251"/>
      <c r="CP1" s="251"/>
      <c r="CQ1" s="251"/>
      <c r="CR1" s="251"/>
      <c r="CS1" s="251"/>
      <c r="CT1" s="251"/>
      <c r="CU1" s="251"/>
      <c r="CV1" s="251"/>
      <c r="CW1" s="251"/>
      <c r="CX1" s="251"/>
      <c r="CY1" s="251"/>
      <c r="CZ1" s="251"/>
      <c r="DA1" s="251"/>
      <c r="DB1" s="251"/>
      <c r="DC1" s="251"/>
      <c r="DD1" s="251"/>
      <c r="DE1" s="251"/>
      <c r="DF1" s="251"/>
      <c r="DG1" s="251"/>
      <c r="DH1" s="251"/>
      <c r="DI1" s="251"/>
      <c r="DJ1" s="251"/>
      <c r="DK1" s="251"/>
      <c r="DL1" s="251"/>
    </row>
    <row r="2" spans="2:116" ht="13.2" x14ac:dyDescent="0.2"/>
    <row r="3" spans="2:116" ht="13.2" x14ac:dyDescent="0.2"/>
    <row r="4" spans="2:116" ht="13.2" x14ac:dyDescent="0.2">
      <c r="R4" s="251"/>
      <c r="S4" s="251"/>
      <c r="T4" s="251"/>
      <c r="U4" s="251"/>
      <c r="V4" s="251"/>
      <c r="W4" s="251"/>
      <c r="X4" s="251"/>
      <c r="Y4" s="251"/>
      <c r="Z4" s="251"/>
      <c r="AA4" s="251"/>
      <c r="AB4" s="251"/>
      <c r="AC4" s="251"/>
      <c r="AD4" s="251"/>
      <c r="AE4" s="251"/>
      <c r="AF4" s="251"/>
      <c r="AG4" s="251"/>
      <c r="AH4" s="251"/>
      <c r="AI4" s="251"/>
      <c r="AJ4" s="251"/>
      <c r="AK4" s="251"/>
      <c r="AL4" s="251"/>
      <c r="AM4" s="251"/>
      <c r="AN4" s="251"/>
      <c r="AO4" s="251"/>
      <c r="AP4" s="251"/>
      <c r="AQ4" s="251"/>
      <c r="AR4" s="251"/>
      <c r="AS4" s="251"/>
      <c r="AT4" s="251"/>
      <c r="AU4" s="251"/>
      <c r="AV4" s="251"/>
      <c r="AW4" s="251"/>
      <c r="AX4" s="251"/>
      <c r="AY4" s="251"/>
      <c r="AZ4" s="251"/>
      <c r="BA4" s="251"/>
      <c r="BB4" s="251"/>
      <c r="BC4" s="251"/>
      <c r="BD4" s="251"/>
      <c r="BE4" s="251"/>
      <c r="BF4" s="251"/>
      <c r="BG4" s="251"/>
      <c r="BH4" s="251"/>
      <c r="BI4" s="251"/>
      <c r="BJ4" s="251"/>
      <c r="BK4" s="251"/>
      <c r="BL4" s="251"/>
      <c r="BM4" s="251"/>
      <c r="BN4" s="251"/>
      <c r="BO4" s="251"/>
      <c r="BP4" s="251"/>
      <c r="BQ4" s="251"/>
      <c r="BR4" s="251"/>
      <c r="BS4" s="251"/>
      <c r="BT4" s="251"/>
      <c r="BU4" s="251"/>
      <c r="BV4" s="251"/>
      <c r="BW4" s="251"/>
      <c r="BX4" s="251"/>
      <c r="BY4" s="251"/>
      <c r="BZ4" s="251"/>
      <c r="CA4" s="251"/>
      <c r="CB4" s="251"/>
      <c r="CC4" s="251"/>
      <c r="CD4" s="251"/>
      <c r="CE4" s="251"/>
      <c r="CF4" s="251"/>
      <c r="CG4" s="251"/>
      <c r="CH4" s="251"/>
      <c r="CI4" s="251"/>
      <c r="CJ4" s="251"/>
      <c r="CK4" s="251"/>
      <c r="CL4" s="251"/>
      <c r="CM4" s="251"/>
      <c r="CN4" s="251"/>
      <c r="CO4" s="251"/>
      <c r="CP4" s="251"/>
      <c r="CQ4" s="251"/>
      <c r="CR4" s="251"/>
      <c r="CS4" s="251"/>
      <c r="CT4" s="251"/>
      <c r="CU4" s="251"/>
      <c r="CV4" s="251"/>
      <c r="CW4" s="251"/>
      <c r="CX4" s="251"/>
      <c r="CY4" s="251"/>
      <c r="CZ4" s="251"/>
      <c r="DA4" s="251"/>
      <c r="DB4" s="251"/>
      <c r="DC4" s="251"/>
      <c r="DD4" s="251"/>
      <c r="DE4" s="251"/>
      <c r="DF4" s="251"/>
      <c r="DG4" s="251"/>
      <c r="DH4" s="251"/>
      <c r="DI4" s="251"/>
      <c r="DJ4" s="251"/>
      <c r="DK4" s="251"/>
      <c r="DL4" s="251"/>
    </row>
    <row r="5" spans="2:116" ht="13.2" x14ac:dyDescent="0.2">
      <c r="R5" s="251"/>
      <c r="S5" s="251"/>
      <c r="T5" s="251"/>
      <c r="U5" s="251"/>
      <c r="V5" s="251"/>
      <c r="W5" s="251"/>
      <c r="X5" s="251"/>
      <c r="Y5" s="251"/>
      <c r="Z5" s="251"/>
      <c r="AA5" s="251"/>
      <c r="AB5" s="251"/>
      <c r="AC5" s="251"/>
      <c r="AD5" s="251"/>
      <c r="AE5" s="251"/>
      <c r="AF5" s="251"/>
      <c r="AG5" s="251"/>
      <c r="AH5" s="251"/>
      <c r="AI5" s="251"/>
      <c r="AJ5" s="251"/>
      <c r="AK5" s="251"/>
      <c r="AL5" s="251"/>
      <c r="AM5" s="251"/>
      <c r="AN5" s="251"/>
      <c r="AO5" s="251"/>
      <c r="AP5" s="251"/>
      <c r="AQ5" s="251"/>
      <c r="AR5" s="251"/>
      <c r="AS5" s="251"/>
      <c r="AT5" s="251"/>
      <c r="AU5" s="251"/>
      <c r="AV5" s="251"/>
      <c r="AW5" s="251"/>
      <c r="AX5" s="251"/>
      <c r="AY5" s="251"/>
      <c r="AZ5" s="251"/>
      <c r="BA5" s="251"/>
      <c r="BB5" s="251"/>
      <c r="BC5" s="251"/>
      <c r="BD5" s="251"/>
      <c r="BE5" s="251"/>
      <c r="BF5" s="251"/>
      <c r="BG5" s="251"/>
      <c r="BH5" s="251"/>
      <c r="BI5" s="251"/>
      <c r="BJ5" s="251"/>
      <c r="BK5" s="251"/>
      <c r="BL5" s="251"/>
      <c r="BM5" s="251"/>
      <c r="BN5" s="251"/>
      <c r="BO5" s="251"/>
      <c r="BP5" s="251"/>
      <c r="BQ5" s="251"/>
      <c r="BR5" s="251"/>
      <c r="BS5" s="251"/>
      <c r="BT5" s="251"/>
      <c r="BU5" s="251"/>
      <c r="BV5" s="251"/>
      <c r="BW5" s="251"/>
      <c r="BX5" s="251"/>
      <c r="BY5" s="251"/>
      <c r="BZ5" s="251"/>
      <c r="CA5" s="251"/>
      <c r="CB5" s="251"/>
      <c r="CC5" s="251"/>
      <c r="CD5" s="251"/>
      <c r="CE5" s="251"/>
      <c r="CF5" s="251"/>
      <c r="CG5" s="251"/>
      <c r="CH5" s="251"/>
      <c r="CI5" s="251"/>
      <c r="CJ5" s="251"/>
      <c r="CK5" s="251"/>
      <c r="CL5" s="251"/>
      <c r="CM5" s="251"/>
      <c r="CN5" s="251"/>
      <c r="CO5" s="251"/>
      <c r="CP5" s="251"/>
      <c r="CQ5" s="251"/>
      <c r="CR5" s="251"/>
      <c r="CS5" s="251"/>
      <c r="CT5" s="251"/>
      <c r="CU5" s="251"/>
      <c r="CV5" s="251"/>
      <c r="CW5" s="251"/>
      <c r="CX5" s="251"/>
      <c r="CY5" s="251"/>
      <c r="CZ5" s="251"/>
      <c r="DA5" s="251"/>
      <c r="DB5" s="251"/>
      <c r="DC5" s="251"/>
      <c r="DD5" s="251"/>
      <c r="DE5" s="251"/>
      <c r="DF5" s="251"/>
      <c r="DG5" s="251"/>
      <c r="DH5" s="251"/>
      <c r="DI5" s="251"/>
      <c r="DJ5" s="251"/>
      <c r="DK5" s="251"/>
      <c r="DL5" s="251"/>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251"/>
      <c r="AV18" s="251"/>
      <c r="AW18" s="251"/>
      <c r="AX18" s="251"/>
      <c r="AY18" s="251"/>
      <c r="AZ18" s="251"/>
      <c r="BA18" s="251"/>
      <c r="BB18" s="251"/>
      <c r="BC18" s="251"/>
      <c r="BD18" s="251"/>
      <c r="BE18" s="251"/>
      <c r="BF18" s="251"/>
      <c r="BG18" s="251"/>
      <c r="BH18" s="251"/>
      <c r="BI18" s="251"/>
      <c r="BJ18" s="251"/>
      <c r="BK18" s="251"/>
      <c r="BL18" s="251"/>
      <c r="BM18" s="251"/>
      <c r="BN18" s="251"/>
      <c r="BO18" s="251"/>
      <c r="BP18" s="251"/>
      <c r="BQ18" s="251"/>
      <c r="BR18" s="251"/>
      <c r="BS18" s="251"/>
      <c r="BT18" s="251"/>
      <c r="BU18" s="251"/>
      <c r="BV18" s="251"/>
      <c r="BW18" s="251"/>
      <c r="BX18" s="251"/>
      <c r="BY18" s="251"/>
      <c r="BZ18" s="251"/>
      <c r="CA18" s="251"/>
      <c r="CB18" s="251"/>
      <c r="CC18" s="251"/>
      <c r="CD18" s="251"/>
      <c r="CE18" s="251"/>
      <c r="CF18" s="251"/>
      <c r="CG18" s="251"/>
      <c r="CH18" s="251"/>
      <c r="CI18" s="251"/>
      <c r="CJ18" s="251"/>
      <c r="CK18" s="251"/>
      <c r="CL18" s="251"/>
      <c r="CM18" s="251"/>
      <c r="CN18" s="251"/>
      <c r="CO18" s="251"/>
      <c r="CP18" s="251"/>
      <c r="CQ18" s="251"/>
      <c r="CR18" s="251"/>
      <c r="CS18" s="251"/>
      <c r="CT18" s="251"/>
      <c r="CU18" s="251"/>
      <c r="CV18" s="251"/>
      <c r="CW18" s="251"/>
      <c r="CX18" s="251"/>
      <c r="CY18" s="251"/>
      <c r="CZ18" s="251"/>
      <c r="DA18" s="251"/>
      <c r="DB18" s="251"/>
      <c r="DC18" s="251"/>
      <c r="DD18" s="251"/>
      <c r="DE18" s="251"/>
      <c r="DF18" s="251"/>
      <c r="DG18" s="251"/>
      <c r="DH18" s="251"/>
      <c r="DI18" s="251"/>
      <c r="DJ18" s="251"/>
      <c r="DK18" s="251"/>
      <c r="DL18" s="251"/>
    </row>
    <row r="19" spans="9:116" ht="13.2" x14ac:dyDescent="0.2"/>
    <row r="20" spans="9:116" ht="13.2" x14ac:dyDescent="0.2"/>
    <row r="21" spans="9:116" ht="13.2" x14ac:dyDescent="0.2">
      <c r="DL21" s="251"/>
    </row>
    <row r="22" spans="9:116" ht="13.2" x14ac:dyDescent="0.2">
      <c r="DI22" s="251"/>
      <c r="DJ22" s="251"/>
      <c r="DK22" s="251"/>
      <c r="DL22" s="251"/>
    </row>
    <row r="23" spans="9:116" ht="13.2" x14ac:dyDescent="0.2">
      <c r="CY23" s="251"/>
      <c r="CZ23" s="251"/>
      <c r="DA23" s="251"/>
      <c r="DB23" s="251"/>
      <c r="DC23" s="251"/>
      <c r="DD23" s="251"/>
      <c r="DE23" s="251"/>
      <c r="DF23" s="251"/>
      <c r="DG23" s="251"/>
      <c r="DH23" s="251"/>
      <c r="DI23" s="251"/>
      <c r="DJ23" s="251"/>
      <c r="DK23" s="251"/>
      <c r="DL23" s="251"/>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51"/>
      <c r="DA35" s="251"/>
      <c r="DB35" s="251"/>
      <c r="DC35" s="251"/>
      <c r="DD35" s="251"/>
      <c r="DE35" s="251"/>
      <c r="DF35" s="251"/>
      <c r="DG35" s="251"/>
      <c r="DH35" s="251"/>
      <c r="DI35" s="251"/>
      <c r="DJ35" s="251"/>
      <c r="DK35" s="251"/>
      <c r="DL35" s="251"/>
    </row>
    <row r="36" spans="15:116" ht="13.2" x14ac:dyDescent="0.2"/>
    <row r="37" spans="15:116" ht="13.2" x14ac:dyDescent="0.2">
      <c r="DL37" s="251"/>
    </row>
    <row r="38" spans="15:116" ht="13.2" x14ac:dyDescent="0.2">
      <c r="DI38" s="251"/>
      <c r="DJ38" s="251"/>
      <c r="DK38" s="251"/>
      <c r="DL38" s="251"/>
    </row>
    <row r="39" spans="15:116" ht="13.2" x14ac:dyDescent="0.2"/>
    <row r="40" spans="15:116" ht="13.2" x14ac:dyDescent="0.2"/>
    <row r="41" spans="15:116" ht="13.2" x14ac:dyDescent="0.2"/>
    <row r="42" spans="15:116" ht="13.2" x14ac:dyDescent="0.2"/>
    <row r="43" spans="15:116" ht="13.2" x14ac:dyDescent="0.2">
      <c r="O43" s="251"/>
      <c r="P43" s="251"/>
      <c r="Q43" s="251"/>
      <c r="R43" s="251"/>
      <c r="S43" s="251"/>
      <c r="T43" s="251"/>
      <c r="U43" s="251"/>
      <c r="V43" s="251"/>
      <c r="W43" s="251"/>
      <c r="X43" s="251"/>
      <c r="Y43" s="251"/>
      <c r="Z43" s="251"/>
      <c r="AA43" s="251"/>
      <c r="AB43" s="251"/>
      <c r="AC43" s="251"/>
      <c r="AD43" s="251"/>
      <c r="AE43" s="251"/>
      <c r="AF43" s="251"/>
      <c r="AG43" s="251"/>
      <c r="AH43" s="251"/>
      <c r="AI43" s="251"/>
      <c r="AJ43" s="251"/>
      <c r="AK43" s="251"/>
      <c r="AL43" s="251"/>
      <c r="AM43" s="251"/>
      <c r="AN43" s="251"/>
      <c r="AO43" s="251"/>
      <c r="AP43" s="251"/>
      <c r="AQ43" s="251"/>
      <c r="AR43" s="251"/>
      <c r="AS43" s="251"/>
      <c r="AT43" s="251"/>
      <c r="AU43" s="251"/>
      <c r="AV43" s="251"/>
      <c r="AW43" s="251"/>
      <c r="AX43" s="251"/>
      <c r="AY43" s="251"/>
      <c r="AZ43" s="251"/>
      <c r="BA43" s="251"/>
      <c r="BB43" s="251"/>
      <c r="BC43" s="251"/>
      <c r="BD43" s="251"/>
      <c r="BE43" s="251"/>
      <c r="BF43" s="251"/>
      <c r="BG43" s="251"/>
      <c r="BH43" s="251"/>
      <c r="BI43" s="251"/>
      <c r="BJ43" s="251"/>
      <c r="BK43" s="251"/>
      <c r="BL43" s="251"/>
      <c r="BM43" s="251"/>
      <c r="BN43" s="251"/>
      <c r="BO43" s="251"/>
      <c r="BP43" s="251"/>
      <c r="BQ43" s="251"/>
      <c r="BR43" s="251"/>
      <c r="BS43" s="251"/>
      <c r="BT43" s="251"/>
      <c r="BU43" s="251"/>
      <c r="BV43" s="251"/>
      <c r="BW43" s="251"/>
      <c r="BX43" s="251"/>
      <c r="BY43" s="251"/>
      <c r="BZ43" s="251"/>
      <c r="CA43" s="251"/>
      <c r="CB43" s="251"/>
      <c r="CC43" s="251"/>
      <c r="CD43" s="251"/>
      <c r="CE43" s="251"/>
      <c r="CF43" s="251"/>
      <c r="CG43" s="251"/>
      <c r="CH43" s="251"/>
      <c r="CI43" s="251"/>
      <c r="CJ43" s="251"/>
      <c r="CK43" s="251"/>
      <c r="CL43" s="251"/>
      <c r="CM43" s="251"/>
      <c r="CN43" s="251"/>
      <c r="CO43" s="251"/>
      <c r="CP43" s="251"/>
      <c r="CQ43" s="251"/>
      <c r="CR43" s="251"/>
      <c r="CS43" s="251"/>
      <c r="CT43" s="251"/>
      <c r="CU43" s="251"/>
      <c r="CV43" s="251"/>
      <c r="CW43" s="251"/>
      <c r="CX43" s="251"/>
      <c r="CY43" s="251"/>
      <c r="CZ43" s="251"/>
      <c r="DA43" s="251"/>
      <c r="DB43" s="251"/>
      <c r="DC43" s="251"/>
      <c r="DD43" s="251"/>
      <c r="DE43" s="251"/>
      <c r="DF43" s="251"/>
      <c r="DG43" s="251"/>
      <c r="DH43" s="251"/>
      <c r="DI43" s="251"/>
      <c r="DJ43" s="251"/>
      <c r="DK43" s="251"/>
      <c r="DL43" s="251"/>
    </row>
    <row r="44" spans="15:116" ht="13.2" x14ac:dyDescent="0.2">
      <c r="DL44" s="251"/>
    </row>
    <row r="45" spans="15:116" ht="13.2" x14ac:dyDescent="0.2"/>
    <row r="46" spans="15:116" ht="13.2" x14ac:dyDescent="0.2">
      <c r="DA46" s="251"/>
      <c r="DB46" s="251"/>
      <c r="DC46" s="251"/>
      <c r="DD46" s="251"/>
      <c r="DE46" s="251"/>
      <c r="DF46" s="251"/>
      <c r="DG46" s="251"/>
      <c r="DH46" s="251"/>
      <c r="DI46" s="251"/>
      <c r="DJ46" s="251"/>
      <c r="DK46" s="251"/>
      <c r="DL46" s="251"/>
    </row>
    <row r="47" spans="15:116" ht="13.2" x14ac:dyDescent="0.2"/>
    <row r="48" spans="15:116" ht="13.2" x14ac:dyDescent="0.2"/>
    <row r="49" spans="104:116" ht="13.2" x14ac:dyDescent="0.2"/>
    <row r="50" spans="104:116" ht="13.2" x14ac:dyDescent="0.2">
      <c r="CZ50" s="251"/>
      <c r="DA50" s="251"/>
      <c r="DB50" s="251"/>
      <c r="DC50" s="251"/>
      <c r="DD50" s="251"/>
      <c r="DE50" s="251"/>
      <c r="DF50" s="251"/>
      <c r="DG50" s="251"/>
      <c r="DH50" s="251"/>
      <c r="DI50" s="251"/>
      <c r="DJ50" s="251"/>
      <c r="DK50" s="251"/>
      <c r="DL50" s="251"/>
    </row>
    <row r="51" spans="104:116" ht="13.2" x14ac:dyDescent="0.2"/>
    <row r="52" spans="104:116" ht="13.2" x14ac:dyDescent="0.2"/>
    <row r="53" spans="104:116" ht="13.2" x14ac:dyDescent="0.2">
      <c r="DL53" s="251"/>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51"/>
      <c r="DD67" s="251"/>
      <c r="DE67" s="251"/>
      <c r="DF67" s="251"/>
      <c r="DG67" s="251"/>
      <c r="DH67" s="251"/>
      <c r="DI67" s="251"/>
      <c r="DJ67" s="251"/>
      <c r="DK67" s="251"/>
      <c r="DL67" s="251"/>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xKhShPpc8WS+sHRTG783WkH44Mno7GbswyhgkVJPGWxW6Mta+HVPvfSKs10KXeUeQ0mz/o9XAweXgQV//G7e8g==" saltValue="mNBSB28kjxWy3QGz/QUV4Q=="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2"/>
  <cols>
    <col min="1" max="36" width="2.44140625" style="253" customWidth="1"/>
    <col min="37" max="44" width="17" style="253" customWidth="1"/>
    <col min="45" max="45" width="6.109375" style="259" customWidth="1"/>
    <col min="46" max="46" width="3" style="257" customWidth="1"/>
    <col min="47" max="47" width="19.109375" style="253" hidden="1" customWidth="1"/>
    <col min="48" max="52" width="12.6640625" style="253" hidden="1" customWidth="1"/>
    <col min="53" max="16384" width="8.6640625" style="253" hidden="1"/>
  </cols>
  <sheetData>
    <row r="1" spans="1:46" ht="13.2" x14ac:dyDescent="0.2">
      <c r="AS1" s="253"/>
      <c r="AT1" s="253"/>
    </row>
    <row r="2" spans="1:46" ht="13.2" x14ac:dyDescent="0.2">
      <c r="AS2" s="253"/>
      <c r="AT2" s="253"/>
    </row>
    <row r="3" spans="1:46" ht="13.2" x14ac:dyDescent="0.2">
      <c r="AS3" s="253"/>
      <c r="AT3" s="253"/>
    </row>
    <row r="4" spans="1:46" ht="13.2" x14ac:dyDescent="0.2">
      <c r="AS4" s="253"/>
      <c r="AT4" s="253"/>
    </row>
    <row r="5" spans="1:46" ht="16.2" x14ac:dyDescent="0.2">
      <c r="A5" s="254" t="s">
        <v>478</v>
      </c>
      <c r="B5" s="255"/>
      <c r="C5" s="255"/>
      <c r="D5" s="255"/>
      <c r="E5" s="255"/>
      <c r="F5" s="255"/>
      <c r="G5" s="255"/>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5"/>
      <c r="AG5" s="255"/>
      <c r="AH5" s="255"/>
      <c r="AI5" s="255"/>
      <c r="AJ5" s="255"/>
      <c r="AK5" s="255"/>
      <c r="AL5" s="255"/>
      <c r="AM5" s="255"/>
      <c r="AN5" s="255"/>
      <c r="AO5" s="255"/>
      <c r="AP5" s="255"/>
      <c r="AQ5" s="255"/>
      <c r="AR5" s="255"/>
      <c r="AS5" s="256"/>
    </row>
    <row r="6" spans="1:46" ht="13.2" x14ac:dyDescent="0.2">
      <c r="A6" s="257"/>
      <c r="AK6" s="258" t="s">
        <v>479</v>
      </c>
      <c r="AL6" s="258"/>
      <c r="AM6" s="258"/>
      <c r="AN6" s="258"/>
    </row>
    <row r="7" spans="1:46" ht="13.5" customHeight="1" x14ac:dyDescent="0.2">
      <c r="A7" s="257"/>
      <c r="AK7" s="260"/>
      <c r="AL7" s="261"/>
      <c r="AM7" s="261"/>
      <c r="AN7" s="262"/>
      <c r="AO7" s="1099" t="s">
        <v>480</v>
      </c>
      <c r="AP7" s="263"/>
      <c r="AQ7" s="264" t="s">
        <v>481</v>
      </c>
      <c r="AR7" s="265"/>
    </row>
    <row r="8" spans="1:46" ht="13.2" x14ac:dyDescent="0.2">
      <c r="A8" s="257"/>
      <c r="AK8" s="266"/>
      <c r="AL8" s="267"/>
      <c r="AM8" s="267"/>
      <c r="AN8" s="268"/>
      <c r="AO8" s="1100"/>
      <c r="AP8" s="269" t="s">
        <v>482</v>
      </c>
      <c r="AQ8" s="270" t="s">
        <v>483</v>
      </c>
      <c r="AR8" s="271" t="s">
        <v>484</v>
      </c>
    </row>
    <row r="9" spans="1:46" ht="13.2" x14ac:dyDescent="0.2">
      <c r="A9" s="257"/>
      <c r="AK9" s="1101" t="s">
        <v>485</v>
      </c>
      <c r="AL9" s="1102"/>
      <c r="AM9" s="1102"/>
      <c r="AN9" s="1103"/>
      <c r="AO9" s="272">
        <v>1560250</v>
      </c>
      <c r="AP9" s="272">
        <v>114826</v>
      </c>
      <c r="AQ9" s="273">
        <v>123213</v>
      </c>
      <c r="AR9" s="274">
        <v>-6.8</v>
      </c>
    </row>
    <row r="10" spans="1:46" ht="13.5" customHeight="1" x14ac:dyDescent="0.2">
      <c r="A10" s="257"/>
      <c r="AK10" s="1101" t="s">
        <v>486</v>
      </c>
      <c r="AL10" s="1102"/>
      <c r="AM10" s="1102"/>
      <c r="AN10" s="1103"/>
      <c r="AO10" s="275">
        <v>334958</v>
      </c>
      <c r="AP10" s="275">
        <v>24651</v>
      </c>
      <c r="AQ10" s="276">
        <v>19454</v>
      </c>
      <c r="AR10" s="277">
        <v>26.7</v>
      </c>
    </row>
    <row r="11" spans="1:46" ht="13.5" customHeight="1" x14ac:dyDescent="0.2">
      <c r="A11" s="257"/>
      <c r="AK11" s="1101" t="s">
        <v>487</v>
      </c>
      <c r="AL11" s="1102"/>
      <c r="AM11" s="1102"/>
      <c r="AN11" s="1103"/>
      <c r="AO11" s="275" t="s">
        <v>488</v>
      </c>
      <c r="AP11" s="275" t="s">
        <v>488</v>
      </c>
      <c r="AQ11" s="276">
        <v>2988</v>
      </c>
      <c r="AR11" s="277" t="s">
        <v>488</v>
      </c>
    </row>
    <row r="12" spans="1:46" ht="13.5" customHeight="1" x14ac:dyDescent="0.2">
      <c r="A12" s="257"/>
      <c r="AK12" s="1101" t="s">
        <v>489</v>
      </c>
      <c r="AL12" s="1102"/>
      <c r="AM12" s="1102"/>
      <c r="AN12" s="1103"/>
      <c r="AO12" s="275" t="s">
        <v>488</v>
      </c>
      <c r="AP12" s="275" t="s">
        <v>488</v>
      </c>
      <c r="AQ12" s="276" t="s">
        <v>488</v>
      </c>
      <c r="AR12" s="277" t="s">
        <v>488</v>
      </c>
    </row>
    <row r="13" spans="1:46" ht="13.5" customHeight="1" x14ac:dyDescent="0.2">
      <c r="A13" s="257"/>
      <c r="AK13" s="1101" t="s">
        <v>490</v>
      </c>
      <c r="AL13" s="1102"/>
      <c r="AM13" s="1102"/>
      <c r="AN13" s="1103"/>
      <c r="AO13" s="275">
        <v>47741</v>
      </c>
      <c r="AP13" s="275">
        <v>3513</v>
      </c>
      <c r="AQ13" s="276">
        <v>6503</v>
      </c>
      <c r="AR13" s="277">
        <v>-46</v>
      </c>
    </row>
    <row r="14" spans="1:46" ht="13.5" customHeight="1" x14ac:dyDescent="0.2">
      <c r="A14" s="257"/>
      <c r="AK14" s="1101" t="s">
        <v>491</v>
      </c>
      <c r="AL14" s="1102"/>
      <c r="AM14" s="1102"/>
      <c r="AN14" s="1103"/>
      <c r="AO14" s="275">
        <v>14117</v>
      </c>
      <c r="AP14" s="275">
        <v>1039</v>
      </c>
      <c r="AQ14" s="276">
        <v>2823</v>
      </c>
      <c r="AR14" s="277">
        <v>-63.2</v>
      </c>
    </row>
    <row r="15" spans="1:46" ht="13.5" customHeight="1" x14ac:dyDescent="0.2">
      <c r="A15" s="257"/>
      <c r="AK15" s="1104" t="s">
        <v>492</v>
      </c>
      <c r="AL15" s="1105"/>
      <c r="AM15" s="1105"/>
      <c r="AN15" s="1106"/>
      <c r="AO15" s="275">
        <v>-124593</v>
      </c>
      <c r="AP15" s="275">
        <v>-9169</v>
      </c>
      <c r="AQ15" s="276">
        <v>-6736</v>
      </c>
      <c r="AR15" s="277">
        <v>36.1</v>
      </c>
    </row>
    <row r="16" spans="1:46" ht="13.2" x14ac:dyDescent="0.2">
      <c r="A16" s="257"/>
      <c r="AK16" s="1104" t="s">
        <v>178</v>
      </c>
      <c r="AL16" s="1105"/>
      <c r="AM16" s="1105"/>
      <c r="AN16" s="1106"/>
      <c r="AO16" s="275">
        <v>1832473</v>
      </c>
      <c r="AP16" s="275">
        <v>134860</v>
      </c>
      <c r="AQ16" s="276">
        <v>148246</v>
      </c>
      <c r="AR16" s="277">
        <v>-9</v>
      </c>
    </row>
    <row r="17" spans="1:46" ht="13.2" x14ac:dyDescent="0.2">
      <c r="A17" s="257"/>
    </row>
    <row r="18" spans="1:46" ht="13.2" x14ac:dyDescent="0.2">
      <c r="A18" s="257"/>
      <c r="AQ18" s="278"/>
      <c r="AR18" s="278"/>
    </row>
    <row r="19" spans="1:46" ht="13.2" x14ac:dyDescent="0.2">
      <c r="A19" s="257"/>
      <c r="AK19" s="253" t="s">
        <v>493</v>
      </c>
    </row>
    <row r="20" spans="1:46" ht="13.2" x14ac:dyDescent="0.2">
      <c r="A20" s="257"/>
      <c r="AK20" s="279"/>
      <c r="AL20" s="280"/>
      <c r="AM20" s="280"/>
      <c r="AN20" s="281"/>
      <c r="AO20" s="282" t="s">
        <v>494</v>
      </c>
      <c r="AP20" s="283" t="s">
        <v>495</v>
      </c>
      <c r="AQ20" s="284" t="s">
        <v>496</v>
      </c>
      <c r="AR20" s="285"/>
    </row>
    <row r="21" spans="1:46" s="258" customFormat="1" ht="13.2" x14ac:dyDescent="0.2">
      <c r="A21" s="286"/>
      <c r="AK21" s="1107" t="s">
        <v>497</v>
      </c>
      <c r="AL21" s="1108"/>
      <c r="AM21" s="1108"/>
      <c r="AN21" s="1109"/>
      <c r="AO21" s="287">
        <v>12.66</v>
      </c>
      <c r="AP21" s="288">
        <v>12.94</v>
      </c>
      <c r="AQ21" s="289">
        <v>-0.28000000000000003</v>
      </c>
      <c r="AS21" s="290"/>
      <c r="AT21" s="286"/>
    </row>
    <row r="22" spans="1:46" s="258" customFormat="1" ht="13.2" x14ac:dyDescent="0.2">
      <c r="A22" s="286"/>
      <c r="AK22" s="1107" t="s">
        <v>498</v>
      </c>
      <c r="AL22" s="1108"/>
      <c r="AM22" s="1108"/>
      <c r="AN22" s="1109"/>
      <c r="AO22" s="291">
        <v>100</v>
      </c>
      <c r="AP22" s="292">
        <v>95.5</v>
      </c>
      <c r="AQ22" s="293">
        <v>4.5</v>
      </c>
      <c r="AR22" s="278"/>
      <c r="AS22" s="290"/>
      <c r="AT22" s="286"/>
    </row>
    <row r="23" spans="1:46" s="258" customFormat="1" ht="13.2" x14ac:dyDescent="0.2">
      <c r="A23" s="286"/>
      <c r="AP23" s="278"/>
      <c r="AQ23" s="278"/>
      <c r="AR23" s="278"/>
      <c r="AS23" s="290"/>
      <c r="AT23" s="286"/>
    </row>
    <row r="24" spans="1:46" s="258" customFormat="1" ht="13.2" x14ac:dyDescent="0.2">
      <c r="A24" s="286"/>
      <c r="AP24" s="278"/>
      <c r="AQ24" s="278"/>
      <c r="AR24" s="278"/>
      <c r="AS24" s="290"/>
      <c r="AT24" s="286"/>
    </row>
    <row r="25" spans="1:46" s="258" customFormat="1" ht="13.2" x14ac:dyDescent="0.2">
      <c r="A25" s="294"/>
      <c r="B25" s="295"/>
      <c r="C25" s="295"/>
      <c r="D25" s="295"/>
      <c r="E25" s="295"/>
      <c r="F25" s="295"/>
      <c r="G25" s="295"/>
      <c r="H25" s="295"/>
      <c r="I25" s="295"/>
      <c r="J25" s="295"/>
      <c r="K25" s="295"/>
      <c r="L25" s="295"/>
      <c r="M25" s="295"/>
      <c r="N25" s="295"/>
      <c r="O25" s="295"/>
      <c r="P25" s="295"/>
      <c r="Q25" s="295"/>
      <c r="R25" s="295"/>
      <c r="S25" s="295"/>
      <c r="T25" s="295"/>
      <c r="U25" s="295"/>
      <c r="V25" s="295"/>
      <c r="W25" s="295"/>
      <c r="X25" s="295"/>
      <c r="Y25" s="295"/>
      <c r="Z25" s="295"/>
      <c r="AA25" s="295"/>
      <c r="AB25" s="295"/>
      <c r="AC25" s="295"/>
      <c r="AD25" s="295"/>
      <c r="AE25" s="295"/>
      <c r="AF25" s="295"/>
      <c r="AG25" s="295"/>
      <c r="AH25" s="295"/>
      <c r="AI25" s="295"/>
      <c r="AJ25" s="295"/>
      <c r="AK25" s="295"/>
      <c r="AL25" s="295"/>
      <c r="AM25" s="295"/>
      <c r="AN25" s="295"/>
      <c r="AO25" s="295"/>
      <c r="AP25" s="296"/>
      <c r="AQ25" s="296"/>
      <c r="AR25" s="296"/>
      <c r="AS25" s="297"/>
      <c r="AT25" s="286"/>
    </row>
    <row r="26" spans="1:46" s="258" customFormat="1" ht="13.2" x14ac:dyDescent="0.2">
      <c r="A26" s="1098" t="s">
        <v>499</v>
      </c>
      <c r="B26" s="1098"/>
      <c r="C26" s="1098"/>
      <c r="D26" s="1098"/>
      <c r="E26" s="1098"/>
      <c r="F26" s="1098"/>
      <c r="G26" s="1098"/>
      <c r="H26" s="1098"/>
      <c r="I26" s="1098"/>
      <c r="J26" s="1098"/>
      <c r="K26" s="1098"/>
      <c r="L26" s="1098"/>
      <c r="M26" s="1098"/>
      <c r="N26" s="1098"/>
      <c r="O26" s="1098"/>
      <c r="P26" s="1098"/>
      <c r="Q26" s="1098"/>
      <c r="R26" s="1098"/>
      <c r="S26" s="1098"/>
      <c r="T26" s="1098"/>
      <c r="U26" s="1098"/>
      <c r="V26" s="1098"/>
      <c r="W26" s="1098"/>
      <c r="X26" s="1098"/>
      <c r="Y26" s="1098"/>
      <c r="Z26" s="1098"/>
      <c r="AA26" s="1098"/>
      <c r="AB26" s="1098"/>
      <c r="AC26" s="1098"/>
      <c r="AD26" s="1098"/>
      <c r="AE26" s="1098"/>
      <c r="AF26" s="1098"/>
      <c r="AG26" s="1098"/>
      <c r="AH26" s="1098"/>
      <c r="AI26" s="1098"/>
      <c r="AJ26" s="1098"/>
      <c r="AK26" s="1098"/>
      <c r="AL26" s="1098"/>
      <c r="AM26" s="1098"/>
      <c r="AN26" s="1098"/>
      <c r="AO26" s="1098"/>
      <c r="AP26" s="1098"/>
      <c r="AQ26" s="1098"/>
      <c r="AR26" s="1098"/>
      <c r="AS26" s="1098"/>
    </row>
    <row r="27" spans="1:46" ht="13.2" x14ac:dyDescent="0.2">
      <c r="A27" s="298"/>
      <c r="AS27" s="253"/>
      <c r="AT27" s="253"/>
    </row>
    <row r="28" spans="1:46" ht="16.2" x14ac:dyDescent="0.2">
      <c r="A28" s="254" t="s">
        <v>500</v>
      </c>
      <c r="B28" s="255"/>
      <c r="C28" s="255"/>
      <c r="D28" s="255"/>
      <c r="E28" s="255"/>
      <c r="F28" s="255"/>
      <c r="G28" s="255"/>
      <c r="H28" s="255"/>
      <c r="I28" s="255"/>
      <c r="J28" s="255"/>
      <c r="K28" s="255"/>
      <c r="L28" s="255"/>
      <c r="M28" s="255"/>
      <c r="N28" s="255"/>
      <c r="O28" s="255"/>
      <c r="P28" s="255"/>
      <c r="Q28" s="255"/>
      <c r="R28" s="255"/>
      <c r="S28" s="255"/>
      <c r="T28" s="255"/>
      <c r="U28" s="255"/>
      <c r="V28" s="255"/>
      <c r="W28" s="255"/>
      <c r="X28" s="255"/>
      <c r="Y28" s="255"/>
      <c r="Z28" s="255"/>
      <c r="AA28" s="255"/>
      <c r="AB28" s="255"/>
      <c r="AC28" s="255"/>
      <c r="AD28" s="255"/>
      <c r="AE28" s="255"/>
      <c r="AF28" s="255"/>
      <c r="AG28" s="255"/>
      <c r="AH28" s="255"/>
      <c r="AI28" s="255"/>
      <c r="AJ28" s="255"/>
      <c r="AK28" s="255"/>
      <c r="AL28" s="255"/>
      <c r="AM28" s="255"/>
      <c r="AN28" s="255"/>
      <c r="AO28" s="255"/>
      <c r="AP28" s="255"/>
      <c r="AQ28" s="255"/>
      <c r="AR28" s="255"/>
      <c r="AS28" s="299"/>
    </row>
    <row r="29" spans="1:46" ht="13.2" x14ac:dyDescent="0.2">
      <c r="A29" s="257"/>
      <c r="AK29" s="258" t="s">
        <v>501</v>
      </c>
      <c r="AL29" s="258"/>
      <c r="AM29" s="258"/>
      <c r="AN29" s="258"/>
      <c r="AS29" s="300"/>
    </row>
    <row r="30" spans="1:46" ht="13.5" customHeight="1" x14ac:dyDescent="0.2">
      <c r="A30" s="257"/>
      <c r="AK30" s="260"/>
      <c r="AL30" s="261"/>
      <c r="AM30" s="261"/>
      <c r="AN30" s="262"/>
      <c r="AO30" s="1099" t="s">
        <v>480</v>
      </c>
      <c r="AP30" s="263"/>
      <c r="AQ30" s="264" t="s">
        <v>481</v>
      </c>
      <c r="AR30" s="265"/>
    </row>
    <row r="31" spans="1:46" ht="13.2" x14ac:dyDescent="0.2">
      <c r="A31" s="257"/>
      <c r="AK31" s="266"/>
      <c r="AL31" s="267"/>
      <c r="AM31" s="267"/>
      <c r="AN31" s="268"/>
      <c r="AO31" s="1100"/>
      <c r="AP31" s="269" t="s">
        <v>482</v>
      </c>
      <c r="AQ31" s="270" t="s">
        <v>483</v>
      </c>
      <c r="AR31" s="271" t="s">
        <v>484</v>
      </c>
    </row>
    <row r="32" spans="1:46" ht="27" customHeight="1" x14ac:dyDescent="0.2">
      <c r="A32" s="257"/>
      <c r="AK32" s="1115" t="s">
        <v>502</v>
      </c>
      <c r="AL32" s="1116"/>
      <c r="AM32" s="1116"/>
      <c r="AN32" s="1117"/>
      <c r="AO32" s="301">
        <v>386443</v>
      </c>
      <c r="AP32" s="301">
        <v>28440</v>
      </c>
      <c r="AQ32" s="302">
        <v>83862</v>
      </c>
      <c r="AR32" s="303">
        <v>-66.099999999999994</v>
      </c>
    </row>
    <row r="33" spans="1:46" ht="13.5" customHeight="1" x14ac:dyDescent="0.2">
      <c r="A33" s="257"/>
      <c r="AK33" s="1115" t="s">
        <v>503</v>
      </c>
      <c r="AL33" s="1116"/>
      <c r="AM33" s="1116"/>
      <c r="AN33" s="1117"/>
      <c r="AO33" s="301" t="s">
        <v>488</v>
      </c>
      <c r="AP33" s="301" t="s">
        <v>488</v>
      </c>
      <c r="AQ33" s="302" t="s">
        <v>488</v>
      </c>
      <c r="AR33" s="303" t="s">
        <v>488</v>
      </c>
    </row>
    <row r="34" spans="1:46" ht="27" customHeight="1" x14ac:dyDescent="0.2">
      <c r="A34" s="257"/>
      <c r="AK34" s="1115" t="s">
        <v>504</v>
      </c>
      <c r="AL34" s="1116"/>
      <c r="AM34" s="1116"/>
      <c r="AN34" s="1117"/>
      <c r="AO34" s="301" t="s">
        <v>488</v>
      </c>
      <c r="AP34" s="301" t="s">
        <v>488</v>
      </c>
      <c r="AQ34" s="302" t="s">
        <v>488</v>
      </c>
      <c r="AR34" s="303" t="s">
        <v>488</v>
      </c>
    </row>
    <row r="35" spans="1:46" ht="27" customHeight="1" x14ac:dyDescent="0.2">
      <c r="A35" s="257"/>
      <c r="AK35" s="1115" t="s">
        <v>505</v>
      </c>
      <c r="AL35" s="1116"/>
      <c r="AM35" s="1116"/>
      <c r="AN35" s="1117"/>
      <c r="AO35" s="301">
        <v>228153</v>
      </c>
      <c r="AP35" s="301">
        <v>16791</v>
      </c>
      <c r="AQ35" s="302">
        <v>26360</v>
      </c>
      <c r="AR35" s="303">
        <v>-36.299999999999997</v>
      </c>
    </row>
    <row r="36" spans="1:46" ht="27" customHeight="1" x14ac:dyDescent="0.2">
      <c r="A36" s="257"/>
      <c r="AK36" s="1115" t="s">
        <v>506</v>
      </c>
      <c r="AL36" s="1116"/>
      <c r="AM36" s="1116"/>
      <c r="AN36" s="1117"/>
      <c r="AO36" s="301">
        <v>44941</v>
      </c>
      <c r="AP36" s="301">
        <v>3307</v>
      </c>
      <c r="AQ36" s="302">
        <v>3483</v>
      </c>
      <c r="AR36" s="303">
        <v>-5.0999999999999996</v>
      </c>
    </row>
    <row r="37" spans="1:46" ht="13.5" customHeight="1" x14ac:dyDescent="0.2">
      <c r="A37" s="257"/>
      <c r="AK37" s="1115" t="s">
        <v>507</v>
      </c>
      <c r="AL37" s="1116"/>
      <c r="AM37" s="1116"/>
      <c r="AN37" s="1117"/>
      <c r="AO37" s="301">
        <v>4</v>
      </c>
      <c r="AP37" s="301">
        <v>0</v>
      </c>
      <c r="AQ37" s="302">
        <v>612</v>
      </c>
      <c r="AR37" s="303">
        <v>-100</v>
      </c>
    </row>
    <row r="38" spans="1:46" ht="27" customHeight="1" x14ac:dyDescent="0.2">
      <c r="A38" s="257"/>
      <c r="AK38" s="1118" t="s">
        <v>508</v>
      </c>
      <c r="AL38" s="1119"/>
      <c r="AM38" s="1119"/>
      <c r="AN38" s="1120"/>
      <c r="AO38" s="304" t="s">
        <v>488</v>
      </c>
      <c r="AP38" s="304" t="s">
        <v>488</v>
      </c>
      <c r="AQ38" s="305">
        <v>21</v>
      </c>
      <c r="AR38" s="293" t="s">
        <v>488</v>
      </c>
      <c r="AS38" s="300"/>
    </row>
    <row r="39" spans="1:46" ht="13.2" x14ac:dyDescent="0.2">
      <c r="A39" s="257"/>
      <c r="AK39" s="1118" t="s">
        <v>509</v>
      </c>
      <c r="AL39" s="1119"/>
      <c r="AM39" s="1119"/>
      <c r="AN39" s="1120"/>
      <c r="AO39" s="301" t="s">
        <v>488</v>
      </c>
      <c r="AP39" s="301" t="s">
        <v>488</v>
      </c>
      <c r="AQ39" s="302">
        <v>-3285</v>
      </c>
      <c r="AR39" s="303" t="s">
        <v>488</v>
      </c>
      <c r="AS39" s="300"/>
    </row>
    <row r="40" spans="1:46" ht="27" customHeight="1" x14ac:dyDescent="0.2">
      <c r="A40" s="257"/>
      <c r="AK40" s="1115" t="s">
        <v>510</v>
      </c>
      <c r="AL40" s="1116"/>
      <c r="AM40" s="1116"/>
      <c r="AN40" s="1117"/>
      <c r="AO40" s="301">
        <v>-388725</v>
      </c>
      <c r="AP40" s="301">
        <v>-28608</v>
      </c>
      <c r="AQ40" s="302">
        <v>-73039</v>
      </c>
      <c r="AR40" s="303">
        <v>-60.8</v>
      </c>
      <c r="AS40" s="300"/>
    </row>
    <row r="41" spans="1:46" ht="13.2" x14ac:dyDescent="0.2">
      <c r="A41" s="257"/>
      <c r="AK41" s="1121" t="s">
        <v>288</v>
      </c>
      <c r="AL41" s="1122"/>
      <c r="AM41" s="1122"/>
      <c r="AN41" s="1123"/>
      <c r="AO41" s="301">
        <v>270816</v>
      </c>
      <c r="AP41" s="301">
        <v>19931</v>
      </c>
      <c r="AQ41" s="302">
        <v>38015</v>
      </c>
      <c r="AR41" s="303">
        <v>-47.6</v>
      </c>
      <c r="AS41" s="300"/>
    </row>
    <row r="42" spans="1:46" ht="13.2" x14ac:dyDescent="0.2">
      <c r="A42" s="257"/>
      <c r="AK42" s="306"/>
      <c r="AQ42" s="278"/>
      <c r="AR42" s="278"/>
      <c r="AS42" s="300"/>
    </row>
    <row r="43" spans="1:46" ht="13.2" x14ac:dyDescent="0.2">
      <c r="A43" s="257"/>
      <c r="AP43" s="307"/>
      <c r="AQ43" s="278"/>
      <c r="AS43" s="300"/>
    </row>
    <row r="44" spans="1:46" ht="13.2" x14ac:dyDescent="0.2">
      <c r="A44" s="257"/>
      <c r="AQ44" s="278"/>
    </row>
    <row r="45" spans="1:46" ht="13.2" x14ac:dyDescent="0.2">
      <c r="A45" s="255"/>
      <c r="B45" s="255"/>
      <c r="C45" s="255"/>
      <c r="D45" s="255"/>
      <c r="E45" s="255"/>
      <c r="F45" s="255"/>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5"/>
      <c r="AE45" s="255"/>
      <c r="AF45" s="255"/>
      <c r="AG45" s="255"/>
      <c r="AH45" s="255"/>
      <c r="AI45" s="255"/>
      <c r="AJ45" s="255"/>
      <c r="AK45" s="255"/>
      <c r="AL45" s="255"/>
      <c r="AM45" s="255"/>
      <c r="AN45" s="255"/>
      <c r="AO45" s="255"/>
      <c r="AP45" s="255"/>
      <c r="AQ45" s="308"/>
      <c r="AR45" s="255"/>
      <c r="AS45" s="255"/>
      <c r="AT45" s="253"/>
    </row>
    <row r="46" spans="1:46" ht="13.2" x14ac:dyDescent="0.2">
      <c r="A46" s="309"/>
      <c r="B46" s="309"/>
      <c r="C46" s="309"/>
      <c r="D46" s="309"/>
      <c r="E46" s="309"/>
      <c r="F46" s="309"/>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09"/>
      <c r="AE46" s="309"/>
      <c r="AF46" s="309"/>
      <c r="AG46" s="309"/>
      <c r="AH46" s="309"/>
      <c r="AI46" s="309"/>
      <c r="AJ46" s="309"/>
      <c r="AK46" s="309"/>
      <c r="AL46" s="309"/>
      <c r="AM46" s="309"/>
      <c r="AN46" s="309"/>
      <c r="AO46" s="309"/>
      <c r="AP46" s="309"/>
      <c r="AQ46" s="309"/>
      <c r="AR46" s="309"/>
      <c r="AS46" s="309"/>
      <c r="AT46" s="253"/>
    </row>
    <row r="47" spans="1:46" ht="17.25" customHeight="1" x14ac:dyDescent="0.2">
      <c r="A47" s="310" t="s">
        <v>511</v>
      </c>
    </row>
    <row r="48" spans="1:46" ht="13.2" x14ac:dyDescent="0.2">
      <c r="A48" s="257"/>
      <c r="AK48" s="311" t="s">
        <v>512</v>
      </c>
      <c r="AL48" s="311"/>
      <c r="AM48" s="311"/>
      <c r="AN48" s="311"/>
      <c r="AO48" s="311"/>
      <c r="AP48" s="311"/>
      <c r="AQ48" s="312"/>
      <c r="AR48" s="311"/>
    </row>
    <row r="49" spans="1:44" ht="13.5" customHeight="1" x14ac:dyDescent="0.2">
      <c r="A49" s="257"/>
      <c r="AK49" s="313"/>
      <c r="AL49" s="314"/>
      <c r="AM49" s="1110" t="s">
        <v>480</v>
      </c>
      <c r="AN49" s="1112" t="s">
        <v>513</v>
      </c>
      <c r="AO49" s="1113"/>
      <c r="AP49" s="1113"/>
      <c r="AQ49" s="1113"/>
      <c r="AR49" s="1114"/>
    </row>
    <row r="50" spans="1:44" ht="13.2" x14ac:dyDescent="0.2">
      <c r="A50" s="257"/>
      <c r="AK50" s="315"/>
      <c r="AL50" s="316"/>
      <c r="AM50" s="1111"/>
      <c r="AN50" s="317" t="s">
        <v>514</v>
      </c>
      <c r="AO50" s="318" t="s">
        <v>515</v>
      </c>
      <c r="AP50" s="319" t="s">
        <v>516</v>
      </c>
      <c r="AQ50" s="320" t="s">
        <v>517</v>
      </c>
      <c r="AR50" s="321" t="s">
        <v>518</v>
      </c>
    </row>
    <row r="51" spans="1:44" ht="13.2" x14ac:dyDescent="0.2">
      <c r="A51" s="257"/>
      <c r="AK51" s="313" t="s">
        <v>519</v>
      </c>
      <c r="AL51" s="314"/>
      <c r="AM51" s="322">
        <v>468553</v>
      </c>
      <c r="AN51" s="323">
        <v>32216</v>
      </c>
      <c r="AO51" s="324">
        <v>-68.099999999999994</v>
      </c>
      <c r="AP51" s="325">
        <v>118252</v>
      </c>
      <c r="AQ51" s="326">
        <v>2.8</v>
      </c>
      <c r="AR51" s="327">
        <v>-70.900000000000006</v>
      </c>
    </row>
    <row r="52" spans="1:44" ht="13.2" x14ac:dyDescent="0.2">
      <c r="A52" s="257"/>
      <c r="AK52" s="328"/>
      <c r="AL52" s="329" t="s">
        <v>520</v>
      </c>
      <c r="AM52" s="330">
        <v>302032</v>
      </c>
      <c r="AN52" s="331">
        <v>20767</v>
      </c>
      <c r="AO52" s="332">
        <v>-42</v>
      </c>
      <c r="AP52" s="333">
        <v>49994</v>
      </c>
      <c r="AQ52" s="334">
        <v>-7.1</v>
      </c>
      <c r="AR52" s="335">
        <v>-34.9</v>
      </c>
    </row>
    <row r="53" spans="1:44" ht="13.2" x14ac:dyDescent="0.2">
      <c r="A53" s="257"/>
      <c r="AK53" s="313" t="s">
        <v>521</v>
      </c>
      <c r="AL53" s="314"/>
      <c r="AM53" s="322">
        <v>491720</v>
      </c>
      <c r="AN53" s="323">
        <v>34178</v>
      </c>
      <c r="AO53" s="324">
        <v>6.1</v>
      </c>
      <c r="AP53" s="325">
        <v>120302</v>
      </c>
      <c r="AQ53" s="326">
        <v>1.7</v>
      </c>
      <c r="AR53" s="327">
        <v>4.4000000000000004</v>
      </c>
    </row>
    <row r="54" spans="1:44" ht="13.2" x14ac:dyDescent="0.2">
      <c r="A54" s="257"/>
      <c r="AK54" s="328"/>
      <c r="AL54" s="329" t="s">
        <v>520</v>
      </c>
      <c r="AM54" s="330">
        <v>265144</v>
      </c>
      <c r="AN54" s="331">
        <v>18429</v>
      </c>
      <c r="AO54" s="332">
        <v>-11.3</v>
      </c>
      <c r="AP54" s="333">
        <v>59328</v>
      </c>
      <c r="AQ54" s="334">
        <v>18.7</v>
      </c>
      <c r="AR54" s="335">
        <v>-30</v>
      </c>
    </row>
    <row r="55" spans="1:44" ht="13.2" x14ac:dyDescent="0.2">
      <c r="A55" s="257"/>
      <c r="AK55" s="313" t="s">
        <v>522</v>
      </c>
      <c r="AL55" s="314"/>
      <c r="AM55" s="322">
        <v>530025</v>
      </c>
      <c r="AN55" s="323">
        <v>37765</v>
      </c>
      <c r="AO55" s="324">
        <v>10.5</v>
      </c>
      <c r="AP55" s="325">
        <v>114841</v>
      </c>
      <c r="AQ55" s="326">
        <v>-4.5</v>
      </c>
      <c r="AR55" s="327">
        <v>15</v>
      </c>
    </row>
    <row r="56" spans="1:44" ht="13.2" x14ac:dyDescent="0.2">
      <c r="A56" s="257"/>
      <c r="AK56" s="328"/>
      <c r="AL56" s="329" t="s">
        <v>520</v>
      </c>
      <c r="AM56" s="330">
        <v>291590</v>
      </c>
      <c r="AN56" s="331">
        <v>20776</v>
      </c>
      <c r="AO56" s="332">
        <v>12.7</v>
      </c>
      <c r="AP56" s="333">
        <v>51589</v>
      </c>
      <c r="AQ56" s="334">
        <v>-13</v>
      </c>
      <c r="AR56" s="335">
        <v>25.7</v>
      </c>
    </row>
    <row r="57" spans="1:44" ht="13.2" x14ac:dyDescent="0.2">
      <c r="A57" s="257"/>
      <c r="AK57" s="313" t="s">
        <v>523</v>
      </c>
      <c r="AL57" s="314"/>
      <c r="AM57" s="322">
        <v>371381</v>
      </c>
      <c r="AN57" s="323">
        <v>26886</v>
      </c>
      <c r="AO57" s="324">
        <v>-28.8</v>
      </c>
      <c r="AP57" s="325">
        <v>124145</v>
      </c>
      <c r="AQ57" s="326">
        <v>8.1</v>
      </c>
      <c r="AR57" s="327">
        <v>-36.9</v>
      </c>
    </row>
    <row r="58" spans="1:44" ht="13.2" x14ac:dyDescent="0.2">
      <c r="A58" s="257"/>
      <c r="AK58" s="328"/>
      <c r="AL58" s="329" t="s">
        <v>520</v>
      </c>
      <c r="AM58" s="330">
        <v>257706</v>
      </c>
      <c r="AN58" s="331">
        <v>18657</v>
      </c>
      <c r="AO58" s="332">
        <v>-10.199999999999999</v>
      </c>
      <c r="AP58" s="333">
        <v>54761</v>
      </c>
      <c r="AQ58" s="334">
        <v>6.1</v>
      </c>
      <c r="AR58" s="335">
        <v>-16.3</v>
      </c>
    </row>
    <row r="59" spans="1:44" ht="13.2" x14ac:dyDescent="0.2">
      <c r="A59" s="257"/>
      <c r="AK59" s="313" t="s">
        <v>524</v>
      </c>
      <c r="AL59" s="314"/>
      <c r="AM59" s="322">
        <v>557060</v>
      </c>
      <c r="AN59" s="323">
        <v>40996</v>
      </c>
      <c r="AO59" s="324">
        <v>52.5</v>
      </c>
      <c r="AP59" s="325">
        <v>131480</v>
      </c>
      <c r="AQ59" s="326">
        <v>5.9</v>
      </c>
      <c r="AR59" s="327">
        <v>46.6</v>
      </c>
    </row>
    <row r="60" spans="1:44" ht="13.2" x14ac:dyDescent="0.2">
      <c r="A60" s="257"/>
      <c r="AK60" s="328"/>
      <c r="AL60" s="329" t="s">
        <v>520</v>
      </c>
      <c r="AM60" s="330">
        <v>317356</v>
      </c>
      <c r="AN60" s="331">
        <v>23356</v>
      </c>
      <c r="AO60" s="332">
        <v>25.2</v>
      </c>
      <c r="AP60" s="333">
        <v>63148</v>
      </c>
      <c r="AQ60" s="334">
        <v>15.3</v>
      </c>
      <c r="AR60" s="335">
        <v>9.9</v>
      </c>
    </row>
    <row r="61" spans="1:44" ht="13.2" x14ac:dyDescent="0.2">
      <c r="A61" s="257"/>
      <c r="AK61" s="313" t="s">
        <v>525</v>
      </c>
      <c r="AL61" s="336"/>
      <c r="AM61" s="322">
        <v>483748</v>
      </c>
      <c r="AN61" s="323">
        <v>34408</v>
      </c>
      <c r="AO61" s="324">
        <v>-5.6</v>
      </c>
      <c r="AP61" s="325">
        <v>121804</v>
      </c>
      <c r="AQ61" s="337">
        <v>2.8</v>
      </c>
      <c r="AR61" s="327">
        <v>-8.4</v>
      </c>
    </row>
    <row r="62" spans="1:44" ht="13.2" x14ac:dyDescent="0.2">
      <c r="A62" s="257"/>
      <c r="AK62" s="328"/>
      <c r="AL62" s="329" t="s">
        <v>520</v>
      </c>
      <c r="AM62" s="330">
        <v>286766</v>
      </c>
      <c r="AN62" s="331">
        <v>20397</v>
      </c>
      <c r="AO62" s="332">
        <v>-5.0999999999999996</v>
      </c>
      <c r="AP62" s="333">
        <v>55764</v>
      </c>
      <c r="AQ62" s="334">
        <v>4</v>
      </c>
      <c r="AR62" s="335">
        <v>-9.1</v>
      </c>
    </row>
    <row r="63" spans="1:44" ht="13.2" x14ac:dyDescent="0.2">
      <c r="A63" s="257"/>
    </row>
    <row r="64" spans="1:44" ht="13.2" x14ac:dyDescent="0.2">
      <c r="A64" s="257"/>
    </row>
    <row r="65" spans="1:46" ht="13.2" x14ac:dyDescent="0.2">
      <c r="A65" s="257"/>
    </row>
    <row r="66" spans="1:46" ht="13.2" x14ac:dyDescent="0.2">
      <c r="A66" s="338"/>
      <c r="B66" s="309"/>
      <c r="C66" s="309"/>
      <c r="D66" s="309"/>
      <c r="E66" s="309"/>
      <c r="F66" s="309"/>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09"/>
      <c r="AE66" s="309"/>
      <c r="AF66" s="309"/>
      <c r="AG66" s="309"/>
      <c r="AH66" s="309"/>
      <c r="AI66" s="309"/>
      <c r="AJ66" s="309"/>
      <c r="AK66" s="309"/>
      <c r="AL66" s="309"/>
      <c r="AM66" s="309"/>
      <c r="AN66" s="309"/>
      <c r="AO66" s="309"/>
      <c r="AP66" s="309"/>
      <c r="AQ66" s="309"/>
      <c r="AR66" s="309"/>
      <c r="AS66" s="339"/>
    </row>
    <row r="67" spans="1:46" ht="13.5" hidden="1" customHeight="1" x14ac:dyDescent="0.2">
      <c r="AS67" s="253"/>
      <c r="AT67" s="253"/>
    </row>
    <row r="70" spans="1:46" ht="13.2" hidden="1" x14ac:dyDescent="0.2"/>
    <row r="71" spans="1:46" ht="13.2" hidden="1" x14ac:dyDescent="0.2"/>
    <row r="72" spans="1:46" ht="13.2" hidden="1" x14ac:dyDescent="0.2"/>
    <row r="73" spans="1:46" ht="13.2" hidden="1" x14ac:dyDescent="0.2"/>
  </sheetData>
  <sheetProtection algorithmName="SHA-512" hashValue="YP4wY2+ztiy6Qmds/2B6laNb/vCME5emHzyS2z19WK+J0SsV1+FjxPrQx2+NXI0+H/Q+eFAeqk+vj9Q08uofgA==" saltValue="rBx1Bxf8Q+Vo0oVuw8oZL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59"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2"/>
  <cols>
    <col min="1" max="125" width="2.44140625" style="252" customWidth="1"/>
    <col min="126" max="16384" width="9" style="251" hidden="1"/>
  </cols>
  <sheetData>
    <row r="1" spans="2:125" ht="13.5" customHeight="1" x14ac:dyDescent="0.2">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c r="AQ1" s="251"/>
      <c r="AR1" s="251"/>
      <c r="AS1" s="251"/>
      <c r="AT1" s="251"/>
      <c r="AU1" s="251"/>
      <c r="AV1" s="251"/>
      <c r="AW1" s="251"/>
      <c r="AX1" s="251"/>
      <c r="AY1" s="251"/>
      <c r="AZ1" s="251"/>
      <c r="BA1" s="251"/>
      <c r="BB1" s="251"/>
      <c r="BC1" s="251"/>
      <c r="BD1" s="251"/>
      <c r="BE1" s="251"/>
      <c r="BF1" s="251"/>
      <c r="BG1" s="251"/>
      <c r="BH1" s="251"/>
      <c r="BI1" s="251"/>
      <c r="BJ1" s="251"/>
      <c r="BK1" s="251"/>
      <c r="BL1" s="251"/>
      <c r="BM1" s="251"/>
      <c r="BN1" s="251"/>
      <c r="BO1" s="251"/>
      <c r="BP1" s="251"/>
      <c r="BQ1" s="251"/>
      <c r="BR1" s="251"/>
      <c r="BS1" s="251"/>
      <c r="BT1" s="251"/>
      <c r="BU1" s="251"/>
      <c r="BV1" s="251"/>
      <c r="BW1" s="251"/>
      <c r="BX1" s="251"/>
      <c r="BY1" s="251"/>
      <c r="BZ1" s="251"/>
      <c r="CA1" s="251"/>
      <c r="CB1" s="251"/>
      <c r="CC1" s="251"/>
      <c r="CD1" s="251"/>
      <c r="CE1" s="251"/>
      <c r="CF1" s="251"/>
      <c r="CG1" s="251"/>
      <c r="CH1" s="251"/>
      <c r="CI1" s="251"/>
      <c r="CJ1" s="251"/>
      <c r="CK1" s="251"/>
      <c r="CL1" s="251"/>
      <c r="CM1" s="251"/>
      <c r="CN1" s="251"/>
      <c r="CO1" s="251"/>
      <c r="CP1" s="251"/>
      <c r="CQ1" s="251"/>
      <c r="CR1" s="251"/>
      <c r="CS1" s="251"/>
      <c r="CT1" s="251"/>
      <c r="CU1" s="251"/>
      <c r="CV1" s="251"/>
      <c r="CW1" s="251"/>
      <c r="CX1" s="251"/>
      <c r="CY1" s="251"/>
      <c r="CZ1" s="251"/>
      <c r="DA1" s="251"/>
      <c r="DB1" s="251"/>
      <c r="DC1" s="251"/>
      <c r="DD1" s="251"/>
      <c r="DE1" s="251"/>
      <c r="DF1" s="251"/>
      <c r="DG1" s="251"/>
      <c r="DH1" s="251"/>
      <c r="DI1" s="251"/>
      <c r="DJ1" s="251"/>
      <c r="DK1" s="251"/>
      <c r="DL1" s="251"/>
      <c r="DM1" s="251"/>
      <c r="DN1" s="251"/>
      <c r="DO1" s="251"/>
      <c r="DP1" s="251"/>
      <c r="DQ1" s="251"/>
      <c r="DR1" s="251"/>
      <c r="DS1" s="251"/>
      <c r="DT1" s="251"/>
      <c r="DU1" s="251"/>
    </row>
    <row r="2" spans="2:125" ht="13.2" x14ac:dyDescent="0.2">
      <c r="B2" s="251"/>
      <c r="DG2" s="251"/>
    </row>
    <row r="3" spans="2:125" ht="13.2" x14ac:dyDescent="0.2">
      <c r="C3" s="251"/>
      <c r="D3" s="251"/>
      <c r="E3" s="251"/>
      <c r="F3" s="251"/>
      <c r="G3" s="251"/>
      <c r="H3" s="251"/>
      <c r="I3" s="251"/>
      <c r="J3" s="251"/>
      <c r="K3" s="251"/>
      <c r="L3" s="251"/>
      <c r="M3" s="251"/>
      <c r="N3" s="251"/>
      <c r="O3" s="251"/>
      <c r="P3" s="251"/>
      <c r="Q3" s="251"/>
      <c r="R3" s="251"/>
      <c r="S3" s="251"/>
      <c r="T3" s="251"/>
      <c r="U3" s="251"/>
      <c r="V3" s="251"/>
      <c r="W3" s="251"/>
      <c r="X3" s="251"/>
      <c r="Y3" s="251"/>
      <c r="Z3" s="251"/>
      <c r="AA3" s="251"/>
      <c r="AB3" s="251"/>
      <c r="AC3" s="251"/>
      <c r="AD3" s="251"/>
      <c r="AE3" s="251"/>
      <c r="AF3" s="251"/>
      <c r="AG3" s="251"/>
      <c r="AH3" s="251"/>
      <c r="AI3" s="251"/>
      <c r="AJ3" s="251"/>
      <c r="AK3" s="251"/>
      <c r="AL3" s="251"/>
      <c r="AM3" s="251"/>
      <c r="AN3" s="251"/>
      <c r="AO3" s="251"/>
      <c r="AP3" s="251"/>
      <c r="AQ3" s="251"/>
      <c r="AR3" s="251"/>
      <c r="AS3" s="251"/>
      <c r="AT3" s="251"/>
      <c r="AU3" s="251"/>
      <c r="AV3" s="251"/>
      <c r="AW3" s="251"/>
      <c r="AX3" s="251"/>
      <c r="AY3" s="251"/>
      <c r="AZ3" s="251"/>
      <c r="BA3" s="251"/>
      <c r="BB3" s="251"/>
      <c r="BC3" s="251"/>
      <c r="BD3" s="251"/>
      <c r="BE3" s="251"/>
      <c r="BF3" s="251"/>
      <c r="BG3" s="251"/>
      <c r="BH3" s="251"/>
      <c r="BI3" s="251"/>
      <c r="BJ3" s="251"/>
      <c r="BK3" s="251"/>
      <c r="BL3" s="251"/>
      <c r="BM3" s="251"/>
      <c r="BN3" s="251"/>
      <c r="BO3" s="251"/>
      <c r="BP3" s="251"/>
      <c r="BQ3" s="251"/>
      <c r="BR3" s="251"/>
      <c r="BS3" s="251"/>
      <c r="BT3" s="251"/>
      <c r="BU3" s="251"/>
      <c r="BV3" s="251"/>
      <c r="BW3" s="251"/>
      <c r="BX3" s="251"/>
      <c r="BY3" s="251"/>
      <c r="BZ3" s="251"/>
      <c r="CA3" s="251"/>
      <c r="CB3" s="251"/>
      <c r="CC3" s="251"/>
      <c r="CD3" s="251"/>
      <c r="CE3" s="251"/>
      <c r="CF3" s="251"/>
      <c r="CG3" s="251"/>
      <c r="CH3" s="251"/>
      <c r="CI3" s="251"/>
      <c r="CJ3" s="251"/>
      <c r="CK3" s="251"/>
      <c r="CL3" s="251"/>
      <c r="CM3" s="251"/>
      <c r="CN3" s="251"/>
      <c r="CO3" s="251"/>
      <c r="CP3" s="251"/>
      <c r="CQ3" s="251"/>
      <c r="CR3" s="251"/>
      <c r="CS3" s="251"/>
      <c r="CT3" s="251"/>
      <c r="CU3" s="251"/>
      <c r="CV3" s="251"/>
      <c r="CW3" s="251"/>
      <c r="CX3" s="251"/>
      <c r="CY3" s="251"/>
      <c r="CZ3" s="251"/>
      <c r="DA3" s="251"/>
      <c r="DB3" s="251"/>
      <c r="DC3" s="251"/>
      <c r="DD3" s="251"/>
      <c r="DE3" s="251"/>
      <c r="DF3" s="251"/>
      <c r="DH3" s="251"/>
      <c r="DI3" s="251"/>
      <c r="DJ3" s="251"/>
      <c r="DK3" s="251"/>
      <c r="DL3" s="251"/>
      <c r="DM3" s="251"/>
      <c r="DN3" s="251"/>
      <c r="DO3" s="251"/>
      <c r="DP3" s="251"/>
      <c r="DQ3" s="251"/>
      <c r="DR3" s="251"/>
      <c r="DS3" s="251"/>
      <c r="DT3" s="251"/>
      <c r="DU3" s="251"/>
    </row>
    <row r="4" spans="2:125" ht="13.2" x14ac:dyDescent="0.2"/>
    <row r="5" spans="2:125" ht="13.2" x14ac:dyDescent="0.2"/>
    <row r="6" spans="2:125" ht="13.2" x14ac:dyDescent="0.2"/>
    <row r="7" spans="2:125" ht="13.2" x14ac:dyDescent="0.2"/>
    <row r="8" spans="2:125" ht="13.2" x14ac:dyDescent="0.2"/>
    <row r="9" spans="2:125" ht="13.2" x14ac:dyDescent="0.2">
      <c r="DU9" s="251"/>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51"/>
    </row>
    <row r="18" spans="125:125" ht="13.2" x14ac:dyDescent="0.2"/>
    <row r="19" spans="125:125" ht="13.2" x14ac:dyDescent="0.2"/>
    <row r="20" spans="125:125" ht="13.2" x14ac:dyDescent="0.2">
      <c r="DU20" s="251"/>
    </row>
    <row r="21" spans="125:125" ht="13.2" x14ac:dyDescent="0.2">
      <c r="DU21" s="251"/>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51"/>
    </row>
    <row r="29" spans="125:125" ht="13.2" x14ac:dyDescent="0.2"/>
    <row r="30" spans="125:125" ht="13.2" x14ac:dyDescent="0.2"/>
    <row r="31" spans="125:125" ht="13.2" x14ac:dyDescent="0.2"/>
    <row r="32" spans="125:125" ht="13.2" x14ac:dyDescent="0.2"/>
    <row r="33" spans="2:125" ht="13.2" x14ac:dyDescent="0.2">
      <c r="B33" s="251"/>
      <c r="G33" s="251"/>
      <c r="I33" s="251"/>
    </row>
    <row r="34" spans="2:125" ht="13.2" x14ac:dyDescent="0.2">
      <c r="C34" s="251"/>
      <c r="P34" s="251"/>
      <c r="DE34" s="251"/>
      <c r="DH34" s="251"/>
    </row>
    <row r="35" spans="2:125" ht="13.2" x14ac:dyDescent="0.2">
      <c r="D35" s="251"/>
      <c r="E35" s="251"/>
      <c r="DG35" s="251"/>
      <c r="DJ35" s="251"/>
      <c r="DP35" s="251"/>
      <c r="DQ35" s="251"/>
      <c r="DR35" s="251"/>
      <c r="DS35" s="251"/>
      <c r="DT35" s="251"/>
      <c r="DU35" s="251"/>
    </row>
    <row r="36" spans="2:125" ht="13.2" x14ac:dyDescent="0.2">
      <c r="F36" s="251"/>
      <c r="H36" s="251"/>
      <c r="J36" s="251"/>
      <c r="K36" s="251"/>
      <c r="L36" s="251"/>
      <c r="M36" s="251"/>
      <c r="N36" s="251"/>
      <c r="O36" s="251"/>
      <c r="Q36" s="251"/>
      <c r="R36" s="251"/>
      <c r="S36" s="251"/>
      <c r="T36" s="251"/>
      <c r="U36" s="251"/>
      <c r="V36" s="251"/>
      <c r="W36" s="251"/>
      <c r="X36" s="251"/>
      <c r="Y36" s="251"/>
      <c r="Z36" s="251"/>
      <c r="AA36" s="251"/>
      <c r="AB36" s="251"/>
      <c r="AC36" s="251"/>
      <c r="AD36" s="251"/>
      <c r="AE36" s="251"/>
      <c r="AF36" s="251"/>
      <c r="AG36" s="251"/>
      <c r="AH36" s="251"/>
      <c r="AI36" s="251"/>
      <c r="AJ36" s="251"/>
      <c r="AK36" s="251"/>
      <c r="AL36" s="251"/>
      <c r="AM36" s="251"/>
      <c r="AN36" s="251"/>
      <c r="AO36" s="251"/>
      <c r="AP36" s="251"/>
      <c r="AQ36" s="251"/>
      <c r="AR36" s="251"/>
      <c r="AS36" s="251"/>
      <c r="AT36" s="251"/>
      <c r="AU36" s="251"/>
      <c r="AV36" s="251"/>
      <c r="AW36" s="251"/>
      <c r="AX36" s="251"/>
      <c r="AY36" s="251"/>
      <c r="AZ36" s="251"/>
      <c r="BA36" s="251"/>
      <c r="BB36" s="251"/>
      <c r="BC36" s="251"/>
      <c r="BD36" s="251"/>
      <c r="BE36" s="251"/>
      <c r="BF36" s="251"/>
      <c r="BG36" s="251"/>
      <c r="BH36" s="251"/>
      <c r="BI36" s="251"/>
      <c r="BJ36" s="251"/>
      <c r="BK36" s="251"/>
      <c r="BL36" s="251"/>
      <c r="BM36" s="251"/>
      <c r="BN36" s="251"/>
      <c r="BO36" s="251"/>
      <c r="BP36" s="251"/>
      <c r="BQ36" s="251"/>
      <c r="BR36" s="251"/>
      <c r="BS36" s="251"/>
      <c r="BT36" s="251"/>
      <c r="BU36" s="251"/>
      <c r="BV36" s="251"/>
      <c r="BW36" s="251"/>
      <c r="BX36" s="251"/>
      <c r="BY36" s="251"/>
      <c r="BZ36" s="251"/>
      <c r="CA36" s="251"/>
      <c r="CB36" s="251"/>
      <c r="CC36" s="251"/>
      <c r="CD36" s="251"/>
      <c r="CE36" s="251"/>
      <c r="CF36" s="251"/>
      <c r="CG36" s="251"/>
      <c r="CH36" s="251"/>
      <c r="CI36" s="251"/>
      <c r="CJ36" s="251"/>
      <c r="CK36" s="251"/>
      <c r="CL36" s="251"/>
      <c r="CM36" s="251"/>
      <c r="CN36" s="251"/>
      <c r="CO36" s="251"/>
      <c r="CP36" s="251"/>
      <c r="CQ36" s="251"/>
      <c r="CR36" s="251"/>
      <c r="CS36" s="251"/>
      <c r="CT36" s="251"/>
      <c r="CU36" s="251"/>
      <c r="CV36" s="251"/>
      <c r="CW36" s="251"/>
      <c r="CX36" s="251"/>
      <c r="CY36" s="251"/>
      <c r="CZ36" s="251"/>
      <c r="DA36" s="251"/>
      <c r="DB36" s="251"/>
      <c r="DC36" s="251"/>
      <c r="DD36" s="251"/>
      <c r="DF36" s="251"/>
      <c r="DI36" s="251"/>
      <c r="DK36" s="251"/>
      <c r="DL36" s="251"/>
      <c r="DM36" s="251"/>
      <c r="DN36" s="251"/>
      <c r="DO36" s="251"/>
      <c r="DP36" s="251"/>
      <c r="DQ36" s="251"/>
      <c r="DR36" s="251"/>
      <c r="DS36" s="251"/>
      <c r="DT36" s="251"/>
      <c r="DU36" s="251"/>
    </row>
    <row r="37" spans="2:125" ht="13.2" x14ac:dyDescent="0.2">
      <c r="DU37" s="251"/>
    </row>
    <row r="38" spans="2:125" ht="13.2" x14ac:dyDescent="0.2">
      <c r="DT38" s="251"/>
      <c r="DU38" s="251"/>
    </row>
    <row r="39" spans="2:125" ht="13.2" x14ac:dyDescent="0.2"/>
    <row r="40" spans="2:125" ht="13.2" x14ac:dyDescent="0.2">
      <c r="DH40" s="251"/>
    </row>
    <row r="41" spans="2:125" ht="13.2" x14ac:dyDescent="0.2">
      <c r="DE41" s="251"/>
    </row>
    <row r="42" spans="2:125" ht="13.2" x14ac:dyDescent="0.2">
      <c r="DG42" s="251"/>
      <c r="DJ42" s="251"/>
    </row>
    <row r="43" spans="2:125" ht="13.2" x14ac:dyDescent="0.2">
      <c r="Q43" s="251"/>
      <c r="R43" s="251"/>
      <c r="S43" s="251"/>
      <c r="T43" s="251"/>
      <c r="U43" s="251"/>
      <c r="V43" s="251"/>
      <c r="W43" s="251"/>
      <c r="X43" s="251"/>
      <c r="Y43" s="251"/>
      <c r="Z43" s="251"/>
      <c r="AA43" s="251"/>
      <c r="AB43" s="251"/>
      <c r="AC43" s="251"/>
      <c r="AD43" s="251"/>
      <c r="AE43" s="251"/>
      <c r="AF43" s="251"/>
      <c r="AG43" s="251"/>
      <c r="AH43" s="251"/>
      <c r="AI43" s="251"/>
      <c r="AJ43" s="251"/>
      <c r="AK43" s="251"/>
      <c r="AL43" s="251"/>
      <c r="AM43" s="251"/>
      <c r="AN43" s="251"/>
      <c r="AO43" s="251"/>
      <c r="AP43" s="251"/>
      <c r="AQ43" s="251"/>
      <c r="AR43" s="251"/>
      <c r="AS43" s="251"/>
      <c r="AT43" s="251"/>
      <c r="AU43" s="251"/>
      <c r="AV43" s="251"/>
      <c r="AW43" s="251"/>
      <c r="AX43" s="251"/>
      <c r="AY43" s="251"/>
      <c r="AZ43" s="251"/>
      <c r="BA43" s="251"/>
      <c r="BB43" s="251"/>
      <c r="BC43" s="251"/>
      <c r="BD43" s="251"/>
      <c r="BE43" s="251"/>
      <c r="BF43" s="251"/>
      <c r="BG43" s="251"/>
      <c r="BH43" s="251"/>
      <c r="BI43" s="251"/>
      <c r="BJ43" s="251"/>
      <c r="BK43" s="251"/>
      <c r="BL43" s="251"/>
      <c r="BM43" s="251"/>
      <c r="BN43" s="251"/>
      <c r="BO43" s="251"/>
      <c r="BP43" s="251"/>
      <c r="BQ43" s="251"/>
      <c r="BR43" s="251"/>
      <c r="BS43" s="251"/>
      <c r="BT43" s="251"/>
      <c r="BU43" s="251"/>
      <c r="BV43" s="251"/>
      <c r="BW43" s="251"/>
      <c r="BX43" s="251"/>
      <c r="BY43" s="251"/>
      <c r="BZ43" s="251"/>
      <c r="CA43" s="251"/>
      <c r="CB43" s="251"/>
      <c r="CC43" s="251"/>
      <c r="CD43" s="251"/>
      <c r="CE43" s="251"/>
      <c r="CF43" s="251"/>
      <c r="CG43" s="251"/>
      <c r="CH43" s="251"/>
      <c r="CI43" s="251"/>
      <c r="CJ43" s="251"/>
      <c r="CK43" s="251"/>
      <c r="CL43" s="251"/>
      <c r="CM43" s="251"/>
      <c r="CN43" s="251"/>
      <c r="CO43" s="251"/>
      <c r="CP43" s="251"/>
      <c r="CQ43" s="251"/>
      <c r="CR43" s="251"/>
      <c r="CS43" s="251"/>
      <c r="CT43" s="251"/>
      <c r="CU43" s="251"/>
      <c r="CV43" s="251"/>
      <c r="CW43" s="251"/>
      <c r="CX43" s="251"/>
      <c r="CY43" s="251"/>
      <c r="CZ43" s="251"/>
      <c r="DA43" s="251"/>
      <c r="DB43" s="251"/>
      <c r="DC43" s="251"/>
      <c r="DD43" s="251"/>
      <c r="DF43" s="251"/>
      <c r="DI43" s="251"/>
      <c r="DK43" s="251"/>
      <c r="DL43" s="251"/>
      <c r="DM43" s="251"/>
      <c r="DN43" s="251"/>
      <c r="DO43" s="251"/>
      <c r="DP43" s="251"/>
      <c r="DQ43" s="251"/>
      <c r="DR43" s="251"/>
      <c r="DS43" s="251"/>
      <c r="DT43" s="251"/>
      <c r="DU43" s="251"/>
    </row>
    <row r="44" spans="2:125" ht="13.2" x14ac:dyDescent="0.2">
      <c r="DU44" s="251"/>
    </row>
    <row r="45" spans="2:125" ht="13.2" x14ac:dyDescent="0.2"/>
    <row r="46" spans="2:125" ht="13.2" x14ac:dyDescent="0.2"/>
    <row r="47" spans="2:125" ht="13.2" x14ac:dyDescent="0.2"/>
    <row r="48" spans="2:125" ht="13.2" x14ac:dyDescent="0.2">
      <c r="DT48" s="251"/>
      <c r="DU48" s="251"/>
    </row>
    <row r="49" spans="120:125" ht="13.2" x14ac:dyDescent="0.2">
      <c r="DU49" s="251"/>
    </row>
    <row r="50" spans="120:125" ht="13.2" x14ac:dyDescent="0.2">
      <c r="DU50" s="251"/>
    </row>
    <row r="51" spans="120:125" ht="13.2" x14ac:dyDescent="0.2">
      <c r="DP51" s="251"/>
      <c r="DQ51" s="251"/>
      <c r="DR51" s="251"/>
      <c r="DS51" s="251"/>
      <c r="DT51" s="251"/>
      <c r="DU51" s="251"/>
    </row>
    <row r="52" spans="120:125" ht="13.2" x14ac:dyDescent="0.2"/>
    <row r="53" spans="120:125" ht="13.2" x14ac:dyDescent="0.2"/>
    <row r="54" spans="120:125" ht="13.2" x14ac:dyDescent="0.2">
      <c r="DU54" s="251"/>
    </row>
    <row r="55" spans="120:125" ht="13.2" x14ac:dyDescent="0.2"/>
    <row r="56" spans="120:125" ht="13.2" x14ac:dyDescent="0.2"/>
    <row r="57" spans="120:125" ht="13.2" x14ac:dyDescent="0.2"/>
    <row r="58" spans="120:125" ht="13.2" x14ac:dyDescent="0.2">
      <c r="DU58" s="251"/>
    </row>
    <row r="59" spans="120:125" ht="13.2" x14ac:dyDescent="0.2"/>
    <row r="60" spans="120:125" ht="13.2" x14ac:dyDescent="0.2"/>
    <row r="61" spans="120:125" ht="13.2" x14ac:dyDescent="0.2"/>
    <row r="62" spans="120:125" ht="13.2" x14ac:dyDescent="0.2"/>
    <row r="63" spans="120:125" ht="13.2" x14ac:dyDescent="0.2">
      <c r="DU63" s="251"/>
    </row>
    <row r="64" spans="120:125" ht="13.2" x14ac:dyDescent="0.2">
      <c r="DT64" s="251"/>
      <c r="DU64" s="251"/>
    </row>
    <row r="65" spans="123:125" ht="13.2" x14ac:dyDescent="0.2"/>
    <row r="66" spans="123:125" ht="13.2" x14ac:dyDescent="0.2"/>
    <row r="67" spans="123:125" ht="13.2" x14ac:dyDescent="0.2"/>
    <row r="68" spans="123:125" ht="13.2" x14ac:dyDescent="0.2"/>
    <row r="69" spans="123:125" ht="13.2" x14ac:dyDescent="0.2">
      <c r="DS69" s="251"/>
      <c r="DT69" s="251"/>
      <c r="DU69" s="251"/>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51"/>
    </row>
    <row r="83" spans="116:125" ht="13.2" x14ac:dyDescent="0.2">
      <c r="DM83" s="251"/>
      <c r="DN83" s="251"/>
      <c r="DO83" s="251"/>
      <c r="DP83" s="251"/>
      <c r="DQ83" s="251"/>
      <c r="DR83" s="251"/>
      <c r="DS83" s="251"/>
      <c r="DT83" s="251"/>
      <c r="DU83" s="251"/>
    </row>
    <row r="84" spans="116:125" ht="13.2" x14ac:dyDescent="0.2"/>
    <row r="85" spans="116:125" ht="13.2" x14ac:dyDescent="0.2"/>
    <row r="86" spans="116:125" ht="13.2" x14ac:dyDescent="0.2"/>
    <row r="87" spans="116:125" ht="13.2" x14ac:dyDescent="0.2"/>
    <row r="88" spans="116:125" ht="13.2" x14ac:dyDescent="0.2">
      <c r="DU88" s="251"/>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51"/>
      <c r="DT94" s="251"/>
      <c r="DU94" s="251"/>
    </row>
    <row r="95" spans="116:125" ht="13.5" customHeight="1" x14ac:dyDescent="0.2">
      <c r="DU95" s="251"/>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51"/>
    </row>
    <row r="102" spans="124:125" ht="13.5" customHeight="1" x14ac:dyDescent="0.2"/>
    <row r="103" spans="124:125" ht="13.5" customHeight="1" x14ac:dyDescent="0.2"/>
    <row r="104" spans="124:125" ht="13.5" customHeight="1" x14ac:dyDescent="0.2">
      <c r="DT104" s="251"/>
      <c r="DU104" s="251"/>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51" t="s">
        <v>477</v>
      </c>
    </row>
    <row r="121" spans="125:125" ht="13.5" hidden="1" customHeight="1" x14ac:dyDescent="0.2">
      <c r="DU121" s="251"/>
    </row>
  </sheetData>
  <sheetProtection algorithmName="SHA-512" hashValue="eOwyS44P4fP07PgtQEj8C9fH+iSjlPwuq28TH1nGF7xc3A5usWOdS+N2NRn3oQ/ECr+6mwTCNCNAEnWx6nZxnQ==" saltValue="m2CqBO2KnfTOg3h5uMs5dg=="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2"/>
  <cols>
    <col min="1" max="125" width="2.44140625" style="252" customWidth="1"/>
    <col min="126" max="142" width="0" style="251" hidden="1" customWidth="1"/>
    <col min="143" max="16384" width="9" style="251" hidden="1"/>
  </cols>
  <sheetData>
    <row r="1" spans="1:125" ht="13.5" customHeight="1" x14ac:dyDescent="0.2">
      <c r="A1" s="251"/>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c r="AI1" s="251"/>
      <c r="AJ1" s="251"/>
      <c r="AK1" s="251"/>
      <c r="AL1" s="251"/>
      <c r="AM1" s="251"/>
      <c r="AN1" s="251"/>
      <c r="AO1" s="251"/>
      <c r="AP1" s="251"/>
      <c r="AQ1" s="251"/>
      <c r="AR1" s="251"/>
      <c r="AS1" s="251"/>
      <c r="AT1" s="251"/>
      <c r="AU1" s="251"/>
      <c r="AV1" s="251"/>
      <c r="AW1" s="251"/>
      <c r="AX1" s="251"/>
      <c r="AY1" s="251"/>
      <c r="AZ1" s="251"/>
      <c r="BA1" s="251"/>
      <c r="BB1" s="251"/>
      <c r="BC1" s="251"/>
      <c r="BD1" s="251"/>
      <c r="BE1" s="251"/>
      <c r="BF1" s="251"/>
      <c r="BG1" s="251"/>
      <c r="BH1" s="251"/>
      <c r="BI1" s="251"/>
      <c r="BJ1" s="251"/>
      <c r="BK1" s="251"/>
      <c r="BL1" s="251"/>
      <c r="BM1" s="251"/>
      <c r="BN1" s="251"/>
      <c r="BO1" s="251"/>
      <c r="BP1" s="251"/>
      <c r="BQ1" s="251"/>
      <c r="BR1" s="251"/>
      <c r="BS1" s="251"/>
      <c r="BT1" s="251"/>
      <c r="BU1" s="251"/>
      <c r="BV1" s="251"/>
      <c r="BW1" s="251"/>
      <c r="BX1" s="251"/>
      <c r="BY1" s="251"/>
      <c r="BZ1" s="251"/>
      <c r="CA1" s="251"/>
      <c r="CB1" s="251"/>
      <c r="CC1" s="251"/>
      <c r="CD1" s="251"/>
      <c r="CE1" s="251"/>
      <c r="CF1" s="251"/>
      <c r="CG1" s="251"/>
      <c r="CH1" s="251"/>
      <c r="CI1" s="251"/>
      <c r="CJ1" s="251"/>
      <c r="CK1" s="251"/>
      <c r="CL1" s="251"/>
      <c r="CM1" s="251"/>
      <c r="CN1" s="251"/>
      <c r="CO1" s="251"/>
      <c r="CP1" s="251"/>
      <c r="CQ1" s="251"/>
      <c r="CR1" s="251"/>
      <c r="CS1" s="251"/>
      <c r="CT1" s="251"/>
      <c r="CU1" s="251"/>
      <c r="CV1" s="251"/>
      <c r="CW1" s="251"/>
      <c r="CX1" s="251"/>
      <c r="CY1" s="251"/>
      <c r="CZ1" s="251"/>
      <c r="DA1" s="251"/>
      <c r="DB1" s="251"/>
      <c r="DC1" s="251"/>
      <c r="DD1" s="251"/>
      <c r="DE1" s="251"/>
      <c r="DF1" s="251"/>
      <c r="DG1" s="251"/>
      <c r="DH1" s="251"/>
      <c r="DI1" s="251"/>
      <c r="DJ1" s="251"/>
      <c r="DK1" s="251"/>
      <c r="DL1" s="251"/>
      <c r="DM1" s="251"/>
      <c r="DN1" s="251"/>
      <c r="DO1" s="251"/>
      <c r="DP1" s="251"/>
      <c r="DQ1" s="251"/>
      <c r="DR1" s="251"/>
      <c r="DS1" s="251"/>
      <c r="DT1" s="251"/>
      <c r="DU1" s="251"/>
    </row>
    <row r="2" spans="1:125" ht="13.2" x14ac:dyDescent="0.2">
      <c r="B2" s="251"/>
      <c r="T2" s="251"/>
    </row>
    <row r="3" spans="1:125" ht="13.2" x14ac:dyDescent="0.2">
      <c r="C3" s="251"/>
      <c r="D3" s="251"/>
      <c r="E3" s="251"/>
      <c r="F3" s="251"/>
      <c r="G3" s="251"/>
      <c r="H3" s="251"/>
      <c r="I3" s="251"/>
      <c r="J3" s="251"/>
      <c r="K3" s="251"/>
      <c r="L3" s="251"/>
      <c r="M3" s="251"/>
      <c r="N3" s="251"/>
      <c r="O3" s="251"/>
      <c r="P3" s="251"/>
      <c r="Q3" s="251"/>
      <c r="R3" s="251"/>
      <c r="S3" s="251"/>
      <c r="U3" s="251"/>
      <c r="V3" s="251"/>
      <c r="W3" s="251"/>
      <c r="X3" s="251"/>
      <c r="Y3" s="251"/>
      <c r="Z3" s="251"/>
      <c r="AA3" s="251"/>
      <c r="AB3" s="251"/>
      <c r="AC3" s="251"/>
      <c r="AD3" s="251"/>
      <c r="AE3" s="251"/>
      <c r="AF3" s="251"/>
      <c r="AG3" s="251"/>
      <c r="AH3" s="251"/>
      <c r="AI3" s="251"/>
      <c r="AJ3" s="251"/>
      <c r="AK3" s="251"/>
      <c r="AL3" s="251"/>
      <c r="AM3" s="251"/>
      <c r="AN3" s="251"/>
      <c r="AO3" s="251"/>
      <c r="AP3" s="251"/>
      <c r="AQ3" s="251"/>
      <c r="AR3" s="251"/>
      <c r="AS3" s="251"/>
      <c r="AT3" s="251"/>
      <c r="AU3" s="251"/>
      <c r="AV3" s="251"/>
      <c r="AW3" s="251"/>
      <c r="AX3" s="251"/>
      <c r="AY3" s="251"/>
      <c r="AZ3" s="251"/>
      <c r="BA3" s="251"/>
      <c r="BB3" s="251"/>
      <c r="BC3" s="251"/>
      <c r="BD3" s="251"/>
      <c r="BE3" s="251"/>
      <c r="BF3" s="251"/>
      <c r="BG3" s="251"/>
      <c r="BH3" s="251"/>
      <c r="BI3" s="251"/>
      <c r="BJ3" s="251"/>
      <c r="BK3" s="251"/>
      <c r="BL3" s="251"/>
      <c r="BM3" s="251"/>
      <c r="BN3" s="251"/>
      <c r="BO3" s="251"/>
      <c r="BP3" s="251"/>
      <c r="BQ3" s="251"/>
      <c r="BR3" s="251"/>
      <c r="BS3" s="251"/>
      <c r="BT3" s="251"/>
      <c r="BU3" s="251"/>
      <c r="BV3" s="251"/>
      <c r="BW3" s="251"/>
      <c r="BX3" s="251"/>
      <c r="BY3" s="251"/>
      <c r="BZ3" s="251"/>
      <c r="CA3" s="251"/>
      <c r="CB3" s="251"/>
      <c r="CC3" s="251"/>
      <c r="CD3" s="251"/>
      <c r="CE3" s="251"/>
      <c r="CF3" s="251"/>
      <c r="CG3" s="251"/>
      <c r="CH3" s="251"/>
      <c r="CI3" s="251"/>
      <c r="CJ3" s="251"/>
      <c r="CK3" s="251"/>
      <c r="CL3" s="251"/>
      <c r="CM3" s="251"/>
      <c r="CN3" s="251"/>
      <c r="CO3" s="251"/>
      <c r="CP3" s="251"/>
      <c r="CQ3" s="251"/>
      <c r="CR3" s="251"/>
      <c r="CS3" s="251"/>
      <c r="CT3" s="251"/>
      <c r="CU3" s="251"/>
      <c r="CV3" s="251"/>
      <c r="CW3" s="251"/>
      <c r="CX3" s="251"/>
      <c r="CY3" s="251"/>
      <c r="CZ3" s="251"/>
      <c r="DA3" s="251"/>
      <c r="DB3" s="251"/>
      <c r="DC3" s="251"/>
      <c r="DD3" s="251"/>
      <c r="DE3" s="251"/>
      <c r="DF3" s="251"/>
      <c r="DG3" s="251"/>
      <c r="DH3" s="251"/>
      <c r="DI3" s="251"/>
      <c r="DJ3" s="251"/>
      <c r="DK3" s="251"/>
      <c r="DL3" s="251"/>
      <c r="DM3" s="251"/>
      <c r="DN3" s="251"/>
      <c r="DO3" s="251"/>
      <c r="DP3" s="251"/>
      <c r="DQ3" s="251"/>
      <c r="DR3" s="251"/>
      <c r="DS3" s="251"/>
      <c r="DT3" s="251"/>
      <c r="DU3" s="251"/>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51"/>
      <c r="G33" s="251"/>
      <c r="I33" s="251"/>
    </row>
    <row r="34" spans="2:125" ht="13.2" x14ac:dyDescent="0.2">
      <c r="C34" s="251"/>
      <c r="P34" s="251"/>
      <c r="R34" s="251"/>
      <c r="U34" s="251"/>
    </row>
    <row r="35" spans="2:125" ht="13.2" x14ac:dyDescent="0.2">
      <c r="D35" s="251"/>
      <c r="E35" s="251"/>
      <c r="T35" s="251"/>
      <c r="W35" s="251"/>
      <c r="X35" s="251"/>
      <c r="Y35" s="251"/>
      <c r="Z35" s="251"/>
      <c r="AA35" s="251"/>
      <c r="AB35" s="251"/>
      <c r="AC35" s="251"/>
      <c r="AD35" s="251"/>
      <c r="AE35" s="251"/>
      <c r="AF35" s="251"/>
      <c r="AG35" s="251"/>
      <c r="AH35" s="251"/>
      <c r="AI35" s="251"/>
      <c r="AJ35" s="251"/>
      <c r="AK35" s="251"/>
      <c r="AL35" s="251"/>
      <c r="AM35" s="251"/>
      <c r="AN35" s="251"/>
      <c r="AO35" s="251"/>
      <c r="AP35" s="251"/>
      <c r="AQ35" s="251"/>
      <c r="AR35" s="251"/>
      <c r="AS35" s="251"/>
      <c r="AT35" s="251"/>
      <c r="AU35" s="251"/>
      <c r="AV35" s="251"/>
      <c r="AW35" s="251"/>
      <c r="AX35" s="251"/>
      <c r="AY35" s="251"/>
      <c r="AZ35" s="251"/>
      <c r="BA35" s="251"/>
      <c r="BB35" s="251"/>
      <c r="BC35" s="251"/>
      <c r="BD35" s="251"/>
      <c r="BE35" s="251"/>
      <c r="BF35" s="251"/>
      <c r="BG35" s="251"/>
      <c r="BH35" s="251"/>
      <c r="BI35" s="251"/>
      <c r="BJ35" s="251"/>
      <c r="BK35" s="251"/>
      <c r="BL35" s="251"/>
      <c r="BM35" s="251"/>
      <c r="BN35" s="251"/>
      <c r="BO35" s="251"/>
      <c r="BP35" s="251"/>
      <c r="BQ35" s="251"/>
      <c r="BR35" s="251"/>
      <c r="BS35" s="251"/>
      <c r="BT35" s="251"/>
      <c r="BU35" s="251"/>
      <c r="BV35" s="251"/>
      <c r="BW35" s="251"/>
      <c r="BX35" s="251"/>
      <c r="BY35" s="251"/>
      <c r="BZ35" s="251"/>
      <c r="CA35" s="251"/>
      <c r="CB35" s="251"/>
      <c r="CC35" s="251"/>
      <c r="CD35" s="251"/>
      <c r="CE35" s="251"/>
      <c r="CF35" s="251"/>
      <c r="CG35" s="251"/>
      <c r="CH35" s="251"/>
      <c r="CI35" s="251"/>
      <c r="CJ35" s="251"/>
      <c r="CK35" s="251"/>
      <c r="CL35" s="251"/>
      <c r="CM35" s="251"/>
      <c r="CN35" s="251"/>
      <c r="CO35" s="251"/>
      <c r="CP35" s="251"/>
      <c r="CQ35" s="251"/>
      <c r="CR35" s="251"/>
      <c r="CS35" s="251"/>
      <c r="CT35" s="251"/>
      <c r="CU35" s="251"/>
      <c r="CV35" s="251"/>
      <c r="CW35" s="251"/>
      <c r="CX35" s="251"/>
      <c r="CY35" s="251"/>
      <c r="CZ35" s="251"/>
      <c r="DA35" s="251"/>
      <c r="DB35" s="251"/>
      <c r="DC35" s="251"/>
      <c r="DD35" s="251"/>
      <c r="DE35" s="251"/>
      <c r="DF35" s="251"/>
      <c r="DG35" s="251"/>
      <c r="DH35" s="251"/>
      <c r="DI35" s="251"/>
      <c r="DJ35" s="251"/>
      <c r="DK35" s="251"/>
      <c r="DL35" s="251"/>
      <c r="DM35" s="251"/>
      <c r="DN35" s="251"/>
      <c r="DO35" s="251"/>
      <c r="DP35" s="251"/>
      <c r="DQ35" s="251"/>
      <c r="DR35" s="251"/>
      <c r="DS35" s="251"/>
      <c r="DT35" s="251"/>
      <c r="DU35" s="251"/>
    </row>
    <row r="36" spans="2:125" ht="13.2" x14ac:dyDescent="0.2">
      <c r="F36" s="251"/>
      <c r="H36" s="251"/>
      <c r="J36" s="251"/>
      <c r="K36" s="251"/>
      <c r="L36" s="251"/>
      <c r="M36" s="251"/>
      <c r="N36" s="251"/>
      <c r="O36" s="251"/>
      <c r="Q36" s="251"/>
      <c r="S36" s="251"/>
      <c r="V36" s="251"/>
    </row>
    <row r="37" spans="2:125" ht="13.2" x14ac:dyDescent="0.2"/>
    <row r="38" spans="2:125" ht="13.2" x14ac:dyDescent="0.2"/>
    <row r="39" spans="2:125" ht="13.2" x14ac:dyDescent="0.2"/>
    <row r="40" spans="2:125" ht="13.2" x14ac:dyDescent="0.2">
      <c r="U40" s="251"/>
    </row>
    <row r="41" spans="2:125" ht="13.2" x14ac:dyDescent="0.2">
      <c r="R41" s="251"/>
    </row>
    <row r="42" spans="2:125" ht="13.2" x14ac:dyDescent="0.2">
      <c r="T42" s="251"/>
      <c r="W42" s="251"/>
      <c r="X42" s="251"/>
      <c r="Y42" s="251"/>
      <c r="Z42" s="251"/>
      <c r="AA42" s="251"/>
      <c r="AB42" s="251"/>
      <c r="AC42" s="251"/>
      <c r="AD42" s="251"/>
      <c r="AE42" s="251"/>
      <c r="AF42" s="251"/>
      <c r="AG42" s="251"/>
      <c r="AH42" s="251"/>
      <c r="AI42" s="251"/>
      <c r="AJ42" s="251"/>
      <c r="AK42" s="251"/>
      <c r="AL42" s="251"/>
      <c r="AM42" s="251"/>
      <c r="AN42" s="251"/>
      <c r="AO42" s="251"/>
      <c r="AP42" s="251"/>
      <c r="AQ42" s="251"/>
      <c r="AR42" s="251"/>
      <c r="AS42" s="251"/>
      <c r="AT42" s="251"/>
      <c r="AU42" s="251"/>
      <c r="AV42" s="251"/>
      <c r="AW42" s="251"/>
      <c r="AX42" s="251"/>
      <c r="AY42" s="251"/>
      <c r="AZ42" s="251"/>
      <c r="BA42" s="251"/>
      <c r="BB42" s="251"/>
      <c r="BC42" s="251"/>
      <c r="BD42" s="251"/>
      <c r="BE42" s="251"/>
      <c r="BF42" s="251"/>
      <c r="BG42" s="251"/>
      <c r="BH42" s="251"/>
      <c r="BI42" s="251"/>
      <c r="BJ42" s="251"/>
      <c r="BK42" s="251"/>
      <c r="BL42" s="251"/>
      <c r="BM42" s="251"/>
      <c r="BN42" s="251"/>
      <c r="BO42" s="251"/>
      <c r="BP42" s="251"/>
      <c r="BQ42" s="251"/>
      <c r="BR42" s="251"/>
      <c r="BS42" s="251"/>
      <c r="BT42" s="251"/>
      <c r="BU42" s="251"/>
      <c r="BV42" s="251"/>
      <c r="BW42" s="251"/>
      <c r="BX42" s="251"/>
      <c r="BY42" s="251"/>
      <c r="BZ42" s="251"/>
      <c r="CA42" s="251"/>
      <c r="CB42" s="251"/>
      <c r="CC42" s="251"/>
      <c r="CD42" s="251"/>
      <c r="CE42" s="251"/>
      <c r="CF42" s="251"/>
      <c r="CG42" s="251"/>
      <c r="CH42" s="251"/>
      <c r="CI42" s="251"/>
      <c r="CJ42" s="251"/>
      <c r="CK42" s="251"/>
      <c r="CL42" s="251"/>
      <c r="CM42" s="251"/>
      <c r="CN42" s="251"/>
      <c r="CO42" s="251"/>
      <c r="CP42" s="251"/>
      <c r="CQ42" s="251"/>
      <c r="CR42" s="251"/>
      <c r="CS42" s="251"/>
      <c r="CT42" s="251"/>
      <c r="CU42" s="251"/>
      <c r="CV42" s="251"/>
      <c r="CW42" s="251"/>
      <c r="CX42" s="251"/>
      <c r="CY42" s="251"/>
      <c r="CZ42" s="251"/>
      <c r="DA42" s="251"/>
      <c r="DB42" s="251"/>
      <c r="DC42" s="251"/>
      <c r="DD42" s="251"/>
      <c r="DE42" s="251"/>
      <c r="DF42" s="251"/>
      <c r="DG42" s="251"/>
      <c r="DH42" s="251"/>
      <c r="DI42" s="251"/>
      <c r="DJ42" s="251"/>
      <c r="DK42" s="251"/>
      <c r="DL42" s="251"/>
      <c r="DM42" s="251"/>
      <c r="DN42" s="251"/>
      <c r="DO42" s="251"/>
      <c r="DP42" s="251"/>
      <c r="DQ42" s="251"/>
      <c r="DR42" s="251"/>
      <c r="DS42" s="251"/>
      <c r="DT42" s="251"/>
      <c r="DU42" s="251"/>
    </row>
    <row r="43" spans="2:125" ht="13.2" x14ac:dyDescent="0.2">
      <c r="Q43" s="251"/>
      <c r="S43" s="251"/>
      <c r="V43" s="251"/>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52" t="s">
        <v>477</v>
      </c>
    </row>
  </sheetData>
  <sheetProtection algorithmName="SHA-512" hashValue="7Nekr6HHVTB03hEa/+T3RkryQHbtLCxX9QGugPjEth/86eIjDSOREuVH0W34H2fMcgX7AqgwQRF1PAe4o9JfXQ==" saltValue="X08lY0J5sFge51MTFpMLhQ=="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527</v>
      </c>
      <c r="G46" s="8" t="s">
        <v>528</v>
      </c>
      <c r="H46" s="8" t="s">
        <v>529</v>
      </c>
      <c r="I46" s="8" t="s">
        <v>530</v>
      </c>
      <c r="J46" s="9" t="s">
        <v>531</v>
      </c>
    </row>
    <row r="47" spans="2:10" ht="57.75" customHeight="1" x14ac:dyDescent="0.2">
      <c r="B47" s="10"/>
      <c r="C47" s="1124" t="s">
        <v>3</v>
      </c>
      <c r="D47" s="1124"/>
      <c r="E47" s="1125"/>
      <c r="F47" s="11">
        <v>30.07</v>
      </c>
      <c r="G47" s="12">
        <v>32.81</v>
      </c>
      <c r="H47" s="12">
        <v>44.67</v>
      </c>
      <c r="I47" s="12">
        <v>47.72</v>
      </c>
      <c r="J47" s="13">
        <v>46.94</v>
      </c>
    </row>
    <row r="48" spans="2:10" ht="57.75" customHeight="1" x14ac:dyDescent="0.2">
      <c r="B48" s="14"/>
      <c r="C48" s="1126" t="s">
        <v>4</v>
      </c>
      <c r="D48" s="1126"/>
      <c r="E48" s="1127"/>
      <c r="F48" s="15">
        <v>11.07</v>
      </c>
      <c r="G48" s="16">
        <v>15.37</v>
      </c>
      <c r="H48" s="16">
        <v>12.41</v>
      </c>
      <c r="I48" s="16">
        <v>15.61</v>
      </c>
      <c r="J48" s="17">
        <v>10.38</v>
      </c>
    </row>
    <row r="49" spans="2:10" ht="57.75" customHeight="1" thickBot="1" x14ac:dyDescent="0.25">
      <c r="B49" s="18"/>
      <c r="C49" s="1128" t="s">
        <v>5</v>
      </c>
      <c r="D49" s="1128"/>
      <c r="E49" s="1129"/>
      <c r="F49" s="19" t="s">
        <v>532</v>
      </c>
      <c r="G49" s="20">
        <v>9.89</v>
      </c>
      <c r="H49" s="20">
        <v>11.13</v>
      </c>
      <c r="I49" s="20">
        <v>4.8899999999999997</v>
      </c>
      <c r="J49" s="21" t="s">
        <v>533</v>
      </c>
    </row>
    <row r="50" spans="2:10" ht="13.2" x14ac:dyDescent="0.2"/>
  </sheetData>
  <sheetProtection algorithmName="SHA-512" hashValue="/8o/Gl2JMQU77tgscie1SepS++gq+WYIgkdqKIl4h0aw/EdxHS3PZGNkq+jffIRFIw8W7FK3vHJ6KC5wzEtqtw==" saltValue="a7b4BbM26CQxUd+9DVwwD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Normal="100" zoomScaleSheetLayoutView="100" workbookViewId="0"/>
  </sheetViews>
  <sheetFormatPr defaultColWidth="0" defaultRowHeight="13.5"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527</v>
      </c>
      <c r="G33" s="29" t="s">
        <v>528</v>
      </c>
      <c r="H33" s="29" t="s">
        <v>529</v>
      </c>
      <c r="I33" s="29" t="s">
        <v>530</v>
      </c>
      <c r="J33" s="30" t="s">
        <v>531</v>
      </c>
      <c r="K33" s="22"/>
      <c r="L33" s="22"/>
      <c r="M33" s="22"/>
      <c r="N33" s="22"/>
      <c r="O33" s="22"/>
      <c r="P33" s="22"/>
    </row>
    <row r="34" spans="1:16" ht="39" customHeight="1" x14ac:dyDescent="0.2">
      <c r="A34" s="22"/>
      <c r="B34" s="31"/>
      <c r="C34" s="1134" t="s">
        <v>534</v>
      </c>
      <c r="D34" s="1134"/>
      <c r="E34" s="1135"/>
      <c r="F34" s="32">
        <v>10.96</v>
      </c>
      <c r="G34" s="33">
        <v>15.25</v>
      </c>
      <c r="H34" s="33">
        <v>12.32</v>
      </c>
      <c r="I34" s="33">
        <v>15.57</v>
      </c>
      <c r="J34" s="34">
        <v>10.34</v>
      </c>
      <c r="K34" s="22"/>
      <c r="L34" s="22"/>
      <c r="M34" s="22"/>
      <c r="N34" s="22"/>
      <c r="O34" s="22"/>
      <c r="P34" s="22"/>
    </row>
    <row r="35" spans="1:16" ht="39" customHeight="1" x14ac:dyDescent="0.2">
      <c r="A35" s="22"/>
      <c r="B35" s="35"/>
      <c r="C35" s="1130" t="s">
        <v>535</v>
      </c>
      <c r="D35" s="1130"/>
      <c r="E35" s="1131"/>
      <c r="F35" s="36">
        <v>8.5399999999999991</v>
      </c>
      <c r="G35" s="37">
        <v>7.76</v>
      </c>
      <c r="H35" s="37">
        <v>7.02</v>
      </c>
      <c r="I35" s="37">
        <v>6.28</v>
      </c>
      <c r="J35" s="38">
        <v>7.14</v>
      </c>
      <c r="K35" s="22"/>
      <c r="L35" s="22"/>
      <c r="M35" s="22"/>
      <c r="N35" s="22"/>
      <c r="O35" s="22"/>
      <c r="P35" s="22"/>
    </row>
    <row r="36" spans="1:16" ht="39" customHeight="1" x14ac:dyDescent="0.2">
      <c r="A36" s="22"/>
      <c r="B36" s="35"/>
      <c r="C36" s="1130" t="s">
        <v>536</v>
      </c>
      <c r="D36" s="1130"/>
      <c r="E36" s="1131"/>
      <c r="F36" s="36">
        <v>1.66</v>
      </c>
      <c r="G36" s="37">
        <v>1.7</v>
      </c>
      <c r="H36" s="37">
        <v>2.11</v>
      </c>
      <c r="I36" s="37">
        <v>2.52</v>
      </c>
      <c r="J36" s="38">
        <v>2.75</v>
      </c>
      <c r="K36" s="22"/>
      <c r="L36" s="22"/>
      <c r="M36" s="22"/>
      <c r="N36" s="22"/>
      <c r="O36" s="22"/>
      <c r="P36" s="22"/>
    </row>
    <row r="37" spans="1:16" ht="39" customHeight="1" x14ac:dyDescent="0.2">
      <c r="A37" s="22"/>
      <c r="B37" s="35"/>
      <c r="C37" s="1130" t="s">
        <v>537</v>
      </c>
      <c r="D37" s="1130"/>
      <c r="E37" s="1131"/>
      <c r="F37" s="36">
        <v>1.65</v>
      </c>
      <c r="G37" s="37">
        <v>1.1599999999999999</v>
      </c>
      <c r="H37" s="37">
        <v>2.11</v>
      </c>
      <c r="I37" s="37">
        <v>2.2999999999999998</v>
      </c>
      <c r="J37" s="38">
        <v>0.65</v>
      </c>
      <c r="K37" s="22"/>
      <c r="L37" s="22"/>
      <c r="M37" s="22"/>
      <c r="N37" s="22"/>
      <c r="O37" s="22"/>
      <c r="P37" s="22"/>
    </row>
    <row r="38" spans="1:16" ht="39" customHeight="1" x14ac:dyDescent="0.2">
      <c r="A38" s="22"/>
      <c r="B38" s="35"/>
      <c r="C38" s="1130" t="s">
        <v>538</v>
      </c>
      <c r="D38" s="1130"/>
      <c r="E38" s="1131"/>
      <c r="F38" s="36">
        <v>1.07</v>
      </c>
      <c r="G38" s="37">
        <v>11.5</v>
      </c>
      <c r="H38" s="37">
        <v>7.94</v>
      </c>
      <c r="I38" s="37">
        <v>8.1</v>
      </c>
      <c r="J38" s="38">
        <v>0.45</v>
      </c>
      <c r="K38" s="22"/>
      <c r="L38" s="22"/>
      <c r="M38" s="22"/>
      <c r="N38" s="22"/>
      <c r="O38" s="22"/>
      <c r="P38" s="22"/>
    </row>
    <row r="39" spans="1:16" ht="39" customHeight="1" x14ac:dyDescent="0.2">
      <c r="A39" s="22"/>
      <c r="B39" s="35"/>
      <c r="C39" s="1130" t="s">
        <v>539</v>
      </c>
      <c r="D39" s="1130"/>
      <c r="E39" s="1131"/>
      <c r="F39" s="36" t="s">
        <v>488</v>
      </c>
      <c r="G39" s="37" t="s">
        <v>488</v>
      </c>
      <c r="H39" s="37" t="s">
        <v>488</v>
      </c>
      <c r="I39" s="37" t="s">
        <v>488</v>
      </c>
      <c r="J39" s="38">
        <v>0.27</v>
      </c>
      <c r="K39" s="22"/>
      <c r="L39" s="22"/>
      <c r="M39" s="22"/>
      <c r="N39" s="22"/>
      <c r="O39" s="22"/>
      <c r="P39" s="22"/>
    </row>
    <row r="40" spans="1:16" ht="39" customHeight="1" x14ac:dyDescent="0.2">
      <c r="A40" s="22"/>
      <c r="B40" s="35"/>
      <c r="C40" s="1130" t="s">
        <v>540</v>
      </c>
      <c r="D40" s="1130"/>
      <c r="E40" s="1131"/>
      <c r="F40" s="36">
        <v>0.03</v>
      </c>
      <c r="G40" s="37">
        <v>0.01</v>
      </c>
      <c r="H40" s="37">
        <v>0.02</v>
      </c>
      <c r="I40" s="37">
        <v>0.03</v>
      </c>
      <c r="J40" s="38">
        <v>0.05</v>
      </c>
      <c r="K40" s="22"/>
      <c r="L40" s="22"/>
      <c r="M40" s="22"/>
      <c r="N40" s="22"/>
      <c r="O40" s="22"/>
      <c r="P40" s="22"/>
    </row>
    <row r="41" spans="1:16" ht="39" customHeight="1" x14ac:dyDescent="0.2">
      <c r="A41" s="22"/>
      <c r="B41" s="35"/>
      <c r="C41" s="1130" t="s">
        <v>541</v>
      </c>
      <c r="D41" s="1130"/>
      <c r="E41" s="1131"/>
      <c r="F41" s="36">
        <v>0.1</v>
      </c>
      <c r="G41" s="37">
        <v>0.11</v>
      </c>
      <c r="H41" s="37">
        <v>0.09</v>
      </c>
      <c r="I41" s="37">
        <v>0.03</v>
      </c>
      <c r="J41" s="38">
        <v>0.03</v>
      </c>
      <c r="K41" s="22"/>
      <c r="L41" s="22"/>
      <c r="M41" s="22"/>
      <c r="N41" s="22"/>
      <c r="O41" s="22"/>
      <c r="P41" s="22"/>
    </row>
    <row r="42" spans="1:16" ht="39" customHeight="1" x14ac:dyDescent="0.2">
      <c r="A42" s="22"/>
      <c r="B42" s="39"/>
      <c r="C42" s="1130" t="s">
        <v>542</v>
      </c>
      <c r="D42" s="1130"/>
      <c r="E42" s="1131"/>
      <c r="F42" s="36" t="s">
        <v>488</v>
      </c>
      <c r="G42" s="37" t="s">
        <v>488</v>
      </c>
      <c r="H42" s="37" t="s">
        <v>488</v>
      </c>
      <c r="I42" s="37" t="s">
        <v>488</v>
      </c>
      <c r="J42" s="38" t="s">
        <v>488</v>
      </c>
      <c r="K42" s="22"/>
      <c r="L42" s="22"/>
      <c r="M42" s="22"/>
      <c r="N42" s="22"/>
      <c r="O42" s="22"/>
      <c r="P42" s="22"/>
    </row>
    <row r="43" spans="1:16" ht="39" customHeight="1" thickBot="1" x14ac:dyDescent="0.25">
      <c r="A43" s="22"/>
      <c r="B43" s="40"/>
      <c r="C43" s="1132" t="s">
        <v>543</v>
      </c>
      <c r="D43" s="1132"/>
      <c r="E43" s="1133"/>
      <c r="F43" s="41">
        <v>0.18</v>
      </c>
      <c r="G43" s="42">
        <v>0.1</v>
      </c>
      <c r="H43" s="42">
        <v>0.13</v>
      </c>
      <c r="I43" s="42">
        <v>0.19</v>
      </c>
      <c r="J43" s="43" t="s">
        <v>488</v>
      </c>
      <c r="K43" s="22"/>
      <c r="L43" s="22"/>
      <c r="M43" s="22"/>
      <c r="N43" s="22"/>
      <c r="O43" s="22"/>
      <c r="P43" s="22"/>
    </row>
    <row r="44" spans="1:16" ht="39" customHeight="1" x14ac:dyDescent="0.2">
      <c r="A44" s="22"/>
      <c r="B44" s="44"/>
      <c r="C44" s="45"/>
      <c r="D44" s="45"/>
      <c r="E44" s="45"/>
      <c r="F44" s="22"/>
      <c r="G44" s="22"/>
      <c r="H44" s="22"/>
      <c r="I44" s="22"/>
      <c r="J44" s="22"/>
      <c r="K44" s="22"/>
      <c r="L44" s="22"/>
      <c r="M44" s="22"/>
      <c r="N44" s="22"/>
      <c r="O44" s="22"/>
      <c r="P44" s="22"/>
    </row>
    <row r="45" spans="1:16" ht="16.2" x14ac:dyDescent="0.2">
      <c r="A45" s="22"/>
      <c r="B45" s="22"/>
      <c r="C45" s="22"/>
      <c r="D45" s="22"/>
      <c r="E45" s="22"/>
      <c r="F45" s="22"/>
      <c r="G45" s="22"/>
      <c r="H45" s="22"/>
      <c r="I45" s="22"/>
      <c r="J45" s="22"/>
      <c r="K45" s="22"/>
      <c r="L45" s="22"/>
      <c r="M45" s="22"/>
      <c r="N45" s="22"/>
      <c r="O45" s="22"/>
      <c r="P45" s="22"/>
    </row>
  </sheetData>
  <sheetProtection algorithmName="SHA-512" hashValue="wtu7Q2cee7G3o0NCtZk6OML/eC7440MTxNBJYBA0qUK373xSzjnw2hzCQO45oRlY03aDxMvKR2oxb9e16MYruw==" saltValue="wjwWDPBKmIBUz8nrLIu2H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2"/>
  <cols>
    <col min="1" max="1" width="6.6640625" style="47" customWidth="1"/>
    <col min="2" max="3" width="10.88671875" style="47" customWidth="1"/>
    <col min="4" max="4" width="10" style="47" customWidth="1"/>
    <col min="5" max="10" width="11" style="47" customWidth="1"/>
    <col min="11" max="15" width="13.109375" style="47" customWidth="1"/>
    <col min="16" max="21" width="11.44140625" style="47" customWidth="1"/>
    <col min="22" max="16384" width="0" style="47" hidden="1"/>
  </cols>
  <sheetData>
    <row r="1" spans="1:21" ht="13.5" customHeight="1" x14ac:dyDescent="0.2">
      <c r="A1" s="46"/>
      <c r="B1" s="46"/>
      <c r="C1" s="46"/>
      <c r="D1" s="46"/>
      <c r="E1" s="46"/>
      <c r="F1" s="46"/>
      <c r="G1" s="46"/>
      <c r="H1" s="46"/>
      <c r="I1" s="46"/>
      <c r="J1" s="46"/>
      <c r="K1" s="46"/>
      <c r="L1" s="46"/>
      <c r="M1" s="46"/>
      <c r="N1" s="46"/>
      <c r="O1" s="46"/>
      <c r="P1" s="46"/>
      <c r="Q1" s="46"/>
      <c r="R1" s="46"/>
      <c r="S1" s="46"/>
      <c r="T1" s="46"/>
      <c r="U1" s="46"/>
    </row>
    <row r="2" spans="1:21" ht="13.5" customHeight="1" x14ac:dyDescent="0.2">
      <c r="A2" s="46"/>
      <c r="B2" s="46"/>
      <c r="C2" s="46"/>
      <c r="D2" s="46"/>
      <c r="E2" s="46"/>
      <c r="F2" s="46"/>
      <c r="G2" s="46"/>
      <c r="H2" s="46"/>
      <c r="I2" s="46"/>
      <c r="J2" s="46"/>
      <c r="K2" s="46"/>
      <c r="L2" s="46"/>
      <c r="M2" s="46"/>
      <c r="N2" s="46"/>
      <c r="O2" s="46"/>
      <c r="P2" s="46"/>
      <c r="Q2" s="46"/>
      <c r="R2" s="46"/>
      <c r="S2" s="46"/>
      <c r="T2" s="46"/>
      <c r="U2" s="46"/>
    </row>
    <row r="3" spans="1:21" ht="13.5" customHeight="1" x14ac:dyDescent="0.2">
      <c r="A3" s="46"/>
      <c r="B3" s="46"/>
      <c r="C3" s="46"/>
      <c r="D3" s="46"/>
      <c r="E3" s="46"/>
      <c r="F3" s="46"/>
      <c r="G3" s="46"/>
      <c r="H3" s="46"/>
      <c r="I3" s="46"/>
      <c r="J3" s="46"/>
      <c r="K3" s="46"/>
      <c r="L3" s="46"/>
      <c r="M3" s="46"/>
      <c r="N3" s="46"/>
      <c r="O3" s="46"/>
      <c r="P3" s="46"/>
      <c r="Q3" s="46"/>
      <c r="R3" s="46"/>
      <c r="S3" s="46"/>
      <c r="T3" s="46"/>
      <c r="U3" s="46"/>
    </row>
    <row r="4" spans="1:21" ht="13.5" customHeight="1" x14ac:dyDescent="0.2">
      <c r="A4" s="46"/>
      <c r="B4" s="46"/>
      <c r="C4" s="46"/>
      <c r="D4" s="46"/>
      <c r="E4" s="46"/>
      <c r="F4" s="46"/>
      <c r="G4" s="46"/>
      <c r="H4" s="46"/>
      <c r="I4" s="46"/>
      <c r="J4" s="46"/>
      <c r="K4" s="46"/>
      <c r="L4" s="46"/>
      <c r="M4" s="46"/>
      <c r="N4" s="46"/>
      <c r="O4" s="46"/>
      <c r="P4" s="46"/>
      <c r="Q4" s="46"/>
      <c r="R4" s="46"/>
      <c r="S4" s="46"/>
      <c r="T4" s="46"/>
      <c r="U4" s="46"/>
    </row>
    <row r="5" spans="1:21" ht="13.5" customHeight="1" x14ac:dyDescent="0.2">
      <c r="A5" s="46"/>
      <c r="B5" s="46"/>
      <c r="C5" s="46"/>
      <c r="D5" s="46"/>
      <c r="E5" s="46"/>
      <c r="F5" s="46"/>
      <c r="G5" s="46"/>
      <c r="H5" s="46"/>
      <c r="I5" s="46"/>
      <c r="J5" s="46"/>
      <c r="K5" s="46"/>
      <c r="L5" s="46"/>
      <c r="M5" s="46"/>
      <c r="N5" s="46"/>
      <c r="O5" s="46"/>
      <c r="P5" s="46"/>
      <c r="Q5" s="46"/>
      <c r="R5" s="46"/>
      <c r="S5" s="46"/>
      <c r="T5" s="46"/>
      <c r="U5" s="46"/>
    </row>
    <row r="6" spans="1:21" ht="13.5" customHeight="1" x14ac:dyDescent="0.2">
      <c r="A6" s="46"/>
      <c r="B6" s="46"/>
      <c r="C6" s="46"/>
      <c r="D6" s="46"/>
      <c r="E6" s="46"/>
      <c r="F6" s="46"/>
      <c r="G6" s="46"/>
      <c r="H6" s="46"/>
      <c r="I6" s="46"/>
      <c r="J6" s="46"/>
      <c r="K6" s="46"/>
      <c r="L6" s="46"/>
      <c r="M6" s="46"/>
      <c r="N6" s="46"/>
      <c r="O6" s="46"/>
      <c r="P6" s="46"/>
      <c r="Q6" s="46"/>
      <c r="R6" s="46"/>
      <c r="S6" s="46"/>
      <c r="T6" s="46"/>
      <c r="U6" s="46"/>
    </row>
    <row r="7" spans="1:21" ht="13.5" customHeight="1" x14ac:dyDescent="0.2">
      <c r="A7" s="46"/>
      <c r="B7" s="46"/>
      <c r="C7" s="46"/>
      <c r="D7" s="46"/>
      <c r="E7" s="46"/>
      <c r="F7" s="46"/>
      <c r="G7" s="46"/>
      <c r="H7" s="46"/>
      <c r="I7" s="46"/>
      <c r="J7" s="46"/>
      <c r="K7" s="46"/>
      <c r="L7" s="46"/>
      <c r="M7" s="46"/>
      <c r="N7" s="46"/>
      <c r="O7" s="46"/>
      <c r="P7" s="46"/>
      <c r="Q7" s="46"/>
      <c r="R7" s="46"/>
      <c r="S7" s="46"/>
      <c r="T7" s="46"/>
      <c r="U7" s="46"/>
    </row>
    <row r="8" spans="1:21" ht="13.5" customHeight="1" x14ac:dyDescent="0.2">
      <c r="A8" s="46"/>
      <c r="B8" s="46"/>
      <c r="C8" s="46"/>
      <c r="D8" s="46"/>
      <c r="E8" s="46"/>
      <c r="F8" s="46"/>
      <c r="G8" s="46"/>
      <c r="H8" s="46"/>
      <c r="I8" s="46"/>
      <c r="J8" s="46"/>
      <c r="K8" s="46"/>
      <c r="L8" s="46"/>
      <c r="M8" s="46"/>
      <c r="N8" s="46"/>
      <c r="O8" s="46"/>
      <c r="P8" s="46"/>
      <c r="Q8" s="46"/>
      <c r="R8" s="46"/>
      <c r="S8" s="46"/>
      <c r="T8" s="46"/>
      <c r="U8" s="46"/>
    </row>
    <row r="9" spans="1:21" ht="13.5" customHeight="1" x14ac:dyDescent="0.2">
      <c r="A9" s="46"/>
      <c r="B9" s="46"/>
      <c r="C9" s="46"/>
      <c r="D9" s="46"/>
      <c r="E9" s="46"/>
      <c r="F9" s="46"/>
      <c r="G9" s="46"/>
      <c r="H9" s="46"/>
      <c r="I9" s="46"/>
      <c r="J9" s="46"/>
      <c r="K9" s="46"/>
      <c r="L9" s="46"/>
      <c r="M9" s="46"/>
      <c r="N9" s="46"/>
      <c r="O9" s="46"/>
      <c r="P9" s="46"/>
      <c r="Q9" s="46"/>
      <c r="R9" s="46"/>
      <c r="S9" s="46"/>
      <c r="T9" s="46"/>
      <c r="U9" s="46"/>
    </row>
    <row r="10" spans="1:21" ht="13.5" customHeight="1" x14ac:dyDescent="0.2">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2">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2">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2">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2">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2">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2">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2">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2">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2">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2">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2">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2">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2">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2">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2">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2">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2">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2">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2">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2">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2">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2">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2">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2">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2">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2">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2">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2">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2">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2">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2">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2">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5">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5">
      <c r="A44" s="46"/>
      <c r="B44" s="49" t="s">
        <v>8</v>
      </c>
      <c r="C44" s="50"/>
      <c r="D44" s="50"/>
      <c r="E44" s="51"/>
      <c r="F44" s="51"/>
      <c r="G44" s="51"/>
      <c r="H44" s="51"/>
      <c r="I44" s="51"/>
      <c r="J44" s="52" t="s">
        <v>2</v>
      </c>
      <c r="K44" s="53" t="s">
        <v>527</v>
      </c>
      <c r="L44" s="54" t="s">
        <v>528</v>
      </c>
      <c r="M44" s="54" t="s">
        <v>529</v>
      </c>
      <c r="N44" s="54" t="s">
        <v>530</v>
      </c>
      <c r="O44" s="55" t="s">
        <v>531</v>
      </c>
      <c r="P44" s="46"/>
      <c r="Q44" s="46"/>
      <c r="R44" s="46"/>
      <c r="S44" s="46"/>
      <c r="T44" s="46"/>
      <c r="U44" s="46"/>
    </row>
    <row r="45" spans="1:21" ht="30.75" customHeight="1" x14ac:dyDescent="0.2">
      <c r="A45" s="46"/>
      <c r="B45" s="1136" t="s">
        <v>9</v>
      </c>
      <c r="C45" s="1137"/>
      <c r="D45" s="56"/>
      <c r="E45" s="1142" t="s">
        <v>10</v>
      </c>
      <c r="F45" s="1142"/>
      <c r="G45" s="1142"/>
      <c r="H45" s="1142"/>
      <c r="I45" s="1142"/>
      <c r="J45" s="1143"/>
      <c r="K45" s="57">
        <v>371</v>
      </c>
      <c r="L45" s="58">
        <v>401</v>
      </c>
      <c r="M45" s="58">
        <v>404</v>
      </c>
      <c r="N45" s="58">
        <v>392</v>
      </c>
      <c r="O45" s="59">
        <v>386</v>
      </c>
      <c r="P45" s="46"/>
      <c r="Q45" s="46"/>
      <c r="R45" s="46"/>
      <c r="S45" s="46"/>
      <c r="T45" s="46"/>
      <c r="U45" s="46"/>
    </row>
    <row r="46" spans="1:21" ht="30.75" customHeight="1" x14ac:dyDescent="0.2">
      <c r="A46" s="46"/>
      <c r="B46" s="1138"/>
      <c r="C46" s="1139"/>
      <c r="D46" s="60"/>
      <c r="E46" s="1144" t="s">
        <v>11</v>
      </c>
      <c r="F46" s="1144"/>
      <c r="G46" s="1144"/>
      <c r="H46" s="1144"/>
      <c r="I46" s="1144"/>
      <c r="J46" s="1145"/>
      <c r="K46" s="61" t="s">
        <v>488</v>
      </c>
      <c r="L46" s="62" t="s">
        <v>488</v>
      </c>
      <c r="M46" s="62" t="s">
        <v>488</v>
      </c>
      <c r="N46" s="62" t="s">
        <v>488</v>
      </c>
      <c r="O46" s="63" t="s">
        <v>488</v>
      </c>
      <c r="P46" s="46"/>
      <c r="Q46" s="46"/>
      <c r="R46" s="46"/>
      <c r="S46" s="46"/>
      <c r="T46" s="46"/>
      <c r="U46" s="46"/>
    </row>
    <row r="47" spans="1:21" ht="30.75" customHeight="1" x14ac:dyDescent="0.2">
      <c r="A47" s="46"/>
      <c r="B47" s="1138"/>
      <c r="C47" s="1139"/>
      <c r="D47" s="60"/>
      <c r="E47" s="1144" t="s">
        <v>12</v>
      </c>
      <c r="F47" s="1144"/>
      <c r="G47" s="1144"/>
      <c r="H47" s="1144"/>
      <c r="I47" s="1144"/>
      <c r="J47" s="1145"/>
      <c r="K47" s="61" t="s">
        <v>488</v>
      </c>
      <c r="L47" s="62" t="s">
        <v>488</v>
      </c>
      <c r="M47" s="62" t="s">
        <v>488</v>
      </c>
      <c r="N47" s="62" t="s">
        <v>488</v>
      </c>
      <c r="O47" s="63" t="s">
        <v>488</v>
      </c>
      <c r="P47" s="46"/>
      <c r="Q47" s="46"/>
      <c r="R47" s="46"/>
      <c r="S47" s="46"/>
      <c r="T47" s="46"/>
      <c r="U47" s="46"/>
    </row>
    <row r="48" spans="1:21" ht="30.75" customHeight="1" x14ac:dyDescent="0.2">
      <c r="A48" s="46"/>
      <c r="B48" s="1138"/>
      <c r="C48" s="1139"/>
      <c r="D48" s="60"/>
      <c r="E48" s="1144" t="s">
        <v>13</v>
      </c>
      <c r="F48" s="1144"/>
      <c r="G48" s="1144"/>
      <c r="H48" s="1144"/>
      <c r="I48" s="1144"/>
      <c r="J48" s="1145"/>
      <c r="K48" s="61">
        <v>218</v>
      </c>
      <c r="L48" s="62">
        <v>237</v>
      </c>
      <c r="M48" s="62">
        <v>238</v>
      </c>
      <c r="N48" s="62">
        <v>261</v>
      </c>
      <c r="O48" s="63">
        <v>228</v>
      </c>
      <c r="P48" s="46"/>
      <c r="Q48" s="46"/>
      <c r="R48" s="46"/>
      <c r="S48" s="46"/>
      <c r="T48" s="46"/>
      <c r="U48" s="46"/>
    </row>
    <row r="49" spans="1:21" ht="30.75" customHeight="1" x14ac:dyDescent="0.2">
      <c r="A49" s="46"/>
      <c r="B49" s="1138"/>
      <c r="C49" s="1139"/>
      <c r="D49" s="60"/>
      <c r="E49" s="1144" t="s">
        <v>14</v>
      </c>
      <c r="F49" s="1144"/>
      <c r="G49" s="1144"/>
      <c r="H49" s="1144"/>
      <c r="I49" s="1144"/>
      <c r="J49" s="1145"/>
      <c r="K49" s="61">
        <v>67</v>
      </c>
      <c r="L49" s="62">
        <v>36</v>
      </c>
      <c r="M49" s="62">
        <v>38</v>
      </c>
      <c r="N49" s="62">
        <v>37</v>
      </c>
      <c r="O49" s="63">
        <v>45</v>
      </c>
      <c r="P49" s="46"/>
      <c r="Q49" s="46"/>
      <c r="R49" s="46"/>
      <c r="S49" s="46"/>
      <c r="T49" s="46"/>
      <c r="U49" s="46"/>
    </row>
    <row r="50" spans="1:21" ht="30.75" customHeight="1" x14ac:dyDescent="0.2">
      <c r="A50" s="46"/>
      <c r="B50" s="1138"/>
      <c r="C50" s="1139"/>
      <c r="D50" s="60"/>
      <c r="E50" s="1144" t="s">
        <v>15</v>
      </c>
      <c r="F50" s="1144"/>
      <c r="G50" s="1144"/>
      <c r="H50" s="1144"/>
      <c r="I50" s="1144"/>
      <c r="J50" s="1145"/>
      <c r="K50" s="61">
        <v>0</v>
      </c>
      <c r="L50" s="62">
        <v>0</v>
      </c>
      <c r="M50" s="62">
        <v>0</v>
      </c>
      <c r="N50" s="62">
        <v>0</v>
      </c>
      <c r="O50" s="63">
        <v>0</v>
      </c>
      <c r="P50" s="46"/>
      <c r="Q50" s="46"/>
      <c r="R50" s="46"/>
      <c r="S50" s="46"/>
      <c r="T50" s="46"/>
      <c r="U50" s="46"/>
    </row>
    <row r="51" spans="1:21" ht="30.75" customHeight="1" x14ac:dyDescent="0.2">
      <c r="A51" s="46"/>
      <c r="B51" s="1140"/>
      <c r="C51" s="1141"/>
      <c r="D51" s="64"/>
      <c r="E51" s="1144" t="s">
        <v>16</v>
      </c>
      <c r="F51" s="1144"/>
      <c r="G51" s="1144"/>
      <c r="H51" s="1144"/>
      <c r="I51" s="1144"/>
      <c r="J51" s="1145"/>
      <c r="K51" s="61" t="s">
        <v>488</v>
      </c>
      <c r="L51" s="62" t="s">
        <v>488</v>
      </c>
      <c r="M51" s="62" t="s">
        <v>488</v>
      </c>
      <c r="N51" s="62" t="s">
        <v>488</v>
      </c>
      <c r="O51" s="63" t="s">
        <v>488</v>
      </c>
      <c r="P51" s="46"/>
      <c r="Q51" s="46"/>
      <c r="R51" s="46"/>
      <c r="S51" s="46"/>
      <c r="T51" s="46"/>
      <c r="U51" s="46"/>
    </row>
    <row r="52" spans="1:21" ht="30.75" customHeight="1" x14ac:dyDescent="0.2">
      <c r="A52" s="46"/>
      <c r="B52" s="1146" t="s">
        <v>17</v>
      </c>
      <c r="C52" s="1147"/>
      <c r="D52" s="64"/>
      <c r="E52" s="1144" t="s">
        <v>18</v>
      </c>
      <c r="F52" s="1144"/>
      <c r="G52" s="1144"/>
      <c r="H52" s="1144"/>
      <c r="I52" s="1144"/>
      <c r="J52" s="1145"/>
      <c r="K52" s="61">
        <v>432</v>
      </c>
      <c r="L52" s="62">
        <v>432</v>
      </c>
      <c r="M52" s="62">
        <v>438</v>
      </c>
      <c r="N52" s="62">
        <v>439</v>
      </c>
      <c r="O52" s="63">
        <v>388</v>
      </c>
      <c r="P52" s="46"/>
      <c r="Q52" s="46"/>
      <c r="R52" s="46"/>
      <c r="S52" s="46"/>
      <c r="T52" s="46"/>
      <c r="U52" s="46"/>
    </row>
    <row r="53" spans="1:21" ht="30.75" customHeight="1" thickBot="1" x14ac:dyDescent="0.25">
      <c r="A53" s="46"/>
      <c r="B53" s="1148" t="s">
        <v>19</v>
      </c>
      <c r="C53" s="1149"/>
      <c r="D53" s="65"/>
      <c r="E53" s="1150" t="s">
        <v>20</v>
      </c>
      <c r="F53" s="1150"/>
      <c r="G53" s="1150"/>
      <c r="H53" s="1150"/>
      <c r="I53" s="1150"/>
      <c r="J53" s="1151"/>
      <c r="K53" s="66">
        <v>224</v>
      </c>
      <c r="L53" s="67">
        <v>242</v>
      </c>
      <c r="M53" s="67">
        <v>242</v>
      </c>
      <c r="N53" s="67">
        <v>251</v>
      </c>
      <c r="O53" s="68">
        <v>271</v>
      </c>
      <c r="P53" s="46"/>
      <c r="Q53" s="46"/>
      <c r="R53" s="46"/>
      <c r="S53" s="46"/>
      <c r="T53" s="46"/>
      <c r="U53" s="46"/>
    </row>
    <row r="54" spans="1:21" ht="24" customHeight="1" x14ac:dyDescent="0.2">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2">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5">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5">
      <c r="A57" s="46"/>
      <c r="B57" s="74"/>
      <c r="C57" s="75"/>
      <c r="D57" s="75"/>
      <c r="E57" s="76"/>
      <c r="F57" s="76"/>
      <c r="G57" s="76"/>
      <c r="H57" s="76"/>
      <c r="I57" s="76"/>
      <c r="J57" s="77" t="s">
        <v>2</v>
      </c>
      <c r="K57" s="78" t="s">
        <v>544</v>
      </c>
      <c r="L57" s="79" t="s">
        <v>545</v>
      </c>
      <c r="M57" s="79" t="s">
        <v>546</v>
      </c>
      <c r="N57" s="79" t="s">
        <v>547</v>
      </c>
      <c r="O57" s="80" t="s">
        <v>548</v>
      </c>
      <c r="P57" s="46"/>
      <c r="Q57" s="46"/>
      <c r="R57" s="46"/>
      <c r="S57" s="46"/>
      <c r="T57" s="46"/>
      <c r="U57" s="46"/>
    </row>
    <row r="58" spans="1:21" ht="31.5" customHeight="1" x14ac:dyDescent="0.2">
      <c r="B58" s="1152" t="s">
        <v>24</v>
      </c>
      <c r="C58" s="1153"/>
      <c r="D58" s="1158" t="s">
        <v>25</v>
      </c>
      <c r="E58" s="1159"/>
      <c r="F58" s="1159"/>
      <c r="G58" s="1159"/>
      <c r="H58" s="1159"/>
      <c r="I58" s="1159"/>
      <c r="J58" s="1160"/>
      <c r="K58" s="81" t="s">
        <v>488</v>
      </c>
      <c r="L58" s="82" t="s">
        <v>488</v>
      </c>
      <c r="M58" s="82" t="s">
        <v>488</v>
      </c>
      <c r="N58" s="82" t="s">
        <v>488</v>
      </c>
      <c r="O58" s="83" t="s">
        <v>488</v>
      </c>
    </row>
    <row r="59" spans="1:21" ht="31.5" customHeight="1" x14ac:dyDescent="0.2">
      <c r="B59" s="1154"/>
      <c r="C59" s="1155"/>
      <c r="D59" s="1161" t="s">
        <v>26</v>
      </c>
      <c r="E59" s="1162"/>
      <c r="F59" s="1162"/>
      <c r="G59" s="1162"/>
      <c r="H59" s="1162"/>
      <c r="I59" s="1162"/>
      <c r="J59" s="1163"/>
      <c r="K59" s="84" t="s">
        <v>488</v>
      </c>
      <c r="L59" s="85" t="s">
        <v>488</v>
      </c>
      <c r="M59" s="85" t="s">
        <v>488</v>
      </c>
      <c r="N59" s="85" t="s">
        <v>488</v>
      </c>
      <c r="O59" s="86" t="s">
        <v>488</v>
      </c>
    </row>
    <row r="60" spans="1:21" ht="31.5" customHeight="1" thickBot="1" x14ac:dyDescent="0.25">
      <c r="B60" s="1156"/>
      <c r="C60" s="1157"/>
      <c r="D60" s="1164" t="s">
        <v>27</v>
      </c>
      <c r="E60" s="1165"/>
      <c r="F60" s="1165"/>
      <c r="G60" s="1165"/>
      <c r="H60" s="1165"/>
      <c r="I60" s="1165"/>
      <c r="J60" s="1166"/>
      <c r="K60" s="87" t="s">
        <v>488</v>
      </c>
      <c r="L60" s="88" t="s">
        <v>488</v>
      </c>
      <c r="M60" s="88" t="s">
        <v>488</v>
      </c>
      <c r="N60" s="88" t="s">
        <v>488</v>
      </c>
      <c r="O60" s="89" t="s">
        <v>488</v>
      </c>
    </row>
    <row r="61" spans="1:21" ht="24" customHeight="1" x14ac:dyDescent="0.2">
      <c r="B61" s="90"/>
      <c r="C61" s="90"/>
      <c r="D61" s="91" t="s">
        <v>28</v>
      </c>
      <c r="E61" s="92"/>
      <c r="F61" s="92"/>
      <c r="G61" s="92"/>
      <c r="H61" s="92"/>
      <c r="I61" s="92"/>
      <c r="J61" s="92"/>
      <c r="K61" s="92"/>
      <c r="L61" s="92"/>
      <c r="M61" s="92"/>
      <c r="N61" s="92"/>
      <c r="O61" s="92"/>
    </row>
    <row r="62" spans="1:21" ht="24" customHeight="1" x14ac:dyDescent="0.2">
      <c r="B62" s="93"/>
      <c r="C62" s="93"/>
      <c r="D62" s="91" t="s">
        <v>29</v>
      </c>
      <c r="E62" s="92"/>
      <c r="F62" s="92"/>
      <c r="G62" s="92"/>
      <c r="H62" s="92"/>
      <c r="I62" s="92"/>
      <c r="J62" s="92"/>
      <c r="K62" s="92"/>
      <c r="L62" s="92"/>
      <c r="M62" s="92"/>
      <c r="N62" s="92"/>
      <c r="O62" s="92"/>
    </row>
    <row r="63" spans="1:21" ht="24" customHeight="1" x14ac:dyDescent="0.2">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2">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i/pJ3gj3PHyAvqmoBH/7ZEvcF/VHnZu9uUF86tSNVs7K58mnM+1AeS26mTIyTolSVcyzqlBLWA4gvPdlvhSFDQ==" saltValue="I0efKcbu9q22dQAk5mAg6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2"/>
  <cols>
    <col min="1" max="1" width="6.6640625" style="94" customWidth="1"/>
    <col min="2" max="3" width="12.6640625" style="94" customWidth="1"/>
    <col min="4" max="4" width="11.6640625" style="94" customWidth="1"/>
    <col min="5" max="8" width="10.33203125" style="94" customWidth="1"/>
    <col min="9" max="13" width="16.33203125" style="94" customWidth="1"/>
    <col min="14" max="19" width="12.6640625" style="94" customWidth="1"/>
    <col min="20" max="16384" width="0" style="94"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5" t="s">
        <v>7</v>
      </c>
    </row>
    <row r="40" spans="2:13" ht="27.75" customHeight="1" thickBot="1" x14ac:dyDescent="0.25">
      <c r="B40" s="96" t="s">
        <v>8</v>
      </c>
      <c r="C40" s="97"/>
      <c r="D40" s="97"/>
      <c r="E40" s="98"/>
      <c r="F40" s="98"/>
      <c r="G40" s="98"/>
      <c r="H40" s="99" t="s">
        <v>2</v>
      </c>
      <c r="I40" s="100" t="s">
        <v>527</v>
      </c>
      <c r="J40" s="101" t="s">
        <v>528</v>
      </c>
      <c r="K40" s="101" t="s">
        <v>529</v>
      </c>
      <c r="L40" s="101" t="s">
        <v>530</v>
      </c>
      <c r="M40" s="102" t="s">
        <v>531</v>
      </c>
    </row>
    <row r="41" spans="2:13" ht="27.75" customHeight="1" x14ac:dyDescent="0.2">
      <c r="B41" s="1167" t="s">
        <v>30</v>
      </c>
      <c r="C41" s="1168"/>
      <c r="D41" s="103"/>
      <c r="E41" s="1173" t="s">
        <v>31</v>
      </c>
      <c r="F41" s="1173"/>
      <c r="G41" s="1173"/>
      <c r="H41" s="1174"/>
      <c r="I41" s="340">
        <v>4038</v>
      </c>
      <c r="J41" s="341">
        <v>3963</v>
      </c>
      <c r="K41" s="341">
        <v>3843</v>
      </c>
      <c r="L41" s="341">
        <v>3555</v>
      </c>
      <c r="M41" s="342">
        <v>3066</v>
      </c>
    </row>
    <row r="42" spans="2:13" ht="27.75" customHeight="1" x14ac:dyDescent="0.2">
      <c r="B42" s="1169"/>
      <c r="C42" s="1170"/>
      <c r="D42" s="104"/>
      <c r="E42" s="1175" t="s">
        <v>32</v>
      </c>
      <c r="F42" s="1175"/>
      <c r="G42" s="1175"/>
      <c r="H42" s="1176"/>
      <c r="I42" s="343" t="s">
        <v>488</v>
      </c>
      <c r="J42" s="344" t="s">
        <v>488</v>
      </c>
      <c r="K42" s="344" t="s">
        <v>488</v>
      </c>
      <c r="L42" s="344" t="s">
        <v>488</v>
      </c>
      <c r="M42" s="345" t="s">
        <v>488</v>
      </c>
    </row>
    <row r="43" spans="2:13" ht="27.75" customHeight="1" x14ac:dyDescent="0.2">
      <c r="B43" s="1169"/>
      <c r="C43" s="1170"/>
      <c r="D43" s="104"/>
      <c r="E43" s="1175" t="s">
        <v>33</v>
      </c>
      <c r="F43" s="1175"/>
      <c r="G43" s="1175"/>
      <c r="H43" s="1176"/>
      <c r="I43" s="343">
        <v>1952</v>
      </c>
      <c r="J43" s="344">
        <v>606</v>
      </c>
      <c r="K43" s="344">
        <v>513</v>
      </c>
      <c r="L43" s="344">
        <v>440</v>
      </c>
      <c r="M43" s="345">
        <v>368</v>
      </c>
    </row>
    <row r="44" spans="2:13" ht="27.75" customHeight="1" x14ac:dyDescent="0.2">
      <c r="B44" s="1169"/>
      <c r="C44" s="1170"/>
      <c r="D44" s="104"/>
      <c r="E44" s="1175" t="s">
        <v>34</v>
      </c>
      <c r="F44" s="1175"/>
      <c r="G44" s="1175"/>
      <c r="H44" s="1176"/>
      <c r="I44" s="343">
        <v>194</v>
      </c>
      <c r="J44" s="344">
        <v>214</v>
      </c>
      <c r="K44" s="344">
        <v>217</v>
      </c>
      <c r="L44" s="344">
        <v>199</v>
      </c>
      <c r="M44" s="345">
        <v>179</v>
      </c>
    </row>
    <row r="45" spans="2:13" ht="27.75" customHeight="1" x14ac:dyDescent="0.2">
      <c r="B45" s="1169"/>
      <c r="C45" s="1170"/>
      <c r="D45" s="104"/>
      <c r="E45" s="1175" t="s">
        <v>35</v>
      </c>
      <c r="F45" s="1175"/>
      <c r="G45" s="1175"/>
      <c r="H45" s="1176"/>
      <c r="I45" s="343">
        <v>933</v>
      </c>
      <c r="J45" s="344">
        <v>922</v>
      </c>
      <c r="K45" s="344">
        <v>868</v>
      </c>
      <c r="L45" s="344">
        <v>915</v>
      </c>
      <c r="M45" s="345">
        <v>859</v>
      </c>
    </row>
    <row r="46" spans="2:13" ht="27.75" customHeight="1" x14ac:dyDescent="0.2">
      <c r="B46" s="1169"/>
      <c r="C46" s="1170"/>
      <c r="D46" s="105"/>
      <c r="E46" s="1175" t="s">
        <v>36</v>
      </c>
      <c r="F46" s="1175"/>
      <c r="G46" s="1175"/>
      <c r="H46" s="1176"/>
      <c r="I46" s="343" t="s">
        <v>488</v>
      </c>
      <c r="J46" s="344" t="s">
        <v>488</v>
      </c>
      <c r="K46" s="344" t="s">
        <v>488</v>
      </c>
      <c r="L46" s="344" t="s">
        <v>488</v>
      </c>
      <c r="M46" s="345" t="s">
        <v>488</v>
      </c>
    </row>
    <row r="47" spans="2:13" ht="27.75" customHeight="1" x14ac:dyDescent="0.2">
      <c r="B47" s="1169"/>
      <c r="C47" s="1170"/>
      <c r="D47" s="106"/>
      <c r="E47" s="1177" t="s">
        <v>37</v>
      </c>
      <c r="F47" s="1178"/>
      <c r="G47" s="1178"/>
      <c r="H47" s="1179"/>
      <c r="I47" s="343" t="s">
        <v>488</v>
      </c>
      <c r="J47" s="344" t="s">
        <v>488</v>
      </c>
      <c r="K47" s="344" t="s">
        <v>488</v>
      </c>
      <c r="L47" s="344" t="s">
        <v>488</v>
      </c>
      <c r="M47" s="345" t="s">
        <v>488</v>
      </c>
    </row>
    <row r="48" spans="2:13" ht="27.75" customHeight="1" x14ac:dyDescent="0.2">
      <c r="B48" s="1169"/>
      <c r="C48" s="1170"/>
      <c r="D48" s="104"/>
      <c r="E48" s="1175" t="s">
        <v>38</v>
      </c>
      <c r="F48" s="1175"/>
      <c r="G48" s="1175"/>
      <c r="H48" s="1176"/>
      <c r="I48" s="343" t="s">
        <v>488</v>
      </c>
      <c r="J48" s="344" t="s">
        <v>488</v>
      </c>
      <c r="K48" s="344" t="s">
        <v>488</v>
      </c>
      <c r="L48" s="344" t="s">
        <v>488</v>
      </c>
      <c r="M48" s="345" t="s">
        <v>488</v>
      </c>
    </row>
    <row r="49" spans="2:13" ht="27.75" customHeight="1" x14ac:dyDescent="0.2">
      <c r="B49" s="1171"/>
      <c r="C49" s="1172"/>
      <c r="D49" s="104"/>
      <c r="E49" s="1175" t="s">
        <v>39</v>
      </c>
      <c r="F49" s="1175"/>
      <c r="G49" s="1175"/>
      <c r="H49" s="1176"/>
      <c r="I49" s="343" t="s">
        <v>488</v>
      </c>
      <c r="J49" s="344" t="s">
        <v>488</v>
      </c>
      <c r="K49" s="344" t="s">
        <v>488</v>
      </c>
      <c r="L49" s="344" t="s">
        <v>488</v>
      </c>
      <c r="M49" s="345" t="s">
        <v>488</v>
      </c>
    </row>
    <row r="50" spans="2:13" ht="27.75" customHeight="1" x14ac:dyDescent="0.2">
      <c r="B50" s="1180" t="s">
        <v>40</v>
      </c>
      <c r="C50" s="1181"/>
      <c r="D50" s="107"/>
      <c r="E50" s="1175" t="s">
        <v>41</v>
      </c>
      <c r="F50" s="1175"/>
      <c r="G50" s="1175"/>
      <c r="H50" s="1176"/>
      <c r="I50" s="343">
        <v>2770</v>
      </c>
      <c r="J50" s="344">
        <v>3034</v>
      </c>
      <c r="K50" s="344">
        <v>3644</v>
      </c>
      <c r="L50" s="344">
        <v>3767</v>
      </c>
      <c r="M50" s="345">
        <v>3818</v>
      </c>
    </row>
    <row r="51" spans="2:13" ht="27.75" customHeight="1" x14ac:dyDescent="0.2">
      <c r="B51" s="1169"/>
      <c r="C51" s="1170"/>
      <c r="D51" s="104"/>
      <c r="E51" s="1175" t="s">
        <v>42</v>
      </c>
      <c r="F51" s="1175"/>
      <c r="G51" s="1175"/>
      <c r="H51" s="1176"/>
      <c r="I51" s="343" t="s">
        <v>488</v>
      </c>
      <c r="J51" s="344" t="s">
        <v>488</v>
      </c>
      <c r="K51" s="344" t="s">
        <v>488</v>
      </c>
      <c r="L51" s="344" t="s">
        <v>488</v>
      </c>
      <c r="M51" s="345" t="s">
        <v>488</v>
      </c>
    </row>
    <row r="52" spans="2:13" ht="27.75" customHeight="1" x14ac:dyDescent="0.2">
      <c r="B52" s="1171"/>
      <c r="C52" s="1172"/>
      <c r="D52" s="104"/>
      <c r="E52" s="1175" t="s">
        <v>43</v>
      </c>
      <c r="F52" s="1175"/>
      <c r="G52" s="1175"/>
      <c r="H52" s="1176"/>
      <c r="I52" s="343">
        <v>4650</v>
      </c>
      <c r="J52" s="344">
        <v>4598</v>
      </c>
      <c r="K52" s="344">
        <v>4548</v>
      </c>
      <c r="L52" s="344">
        <v>4219</v>
      </c>
      <c r="M52" s="345">
        <v>3914</v>
      </c>
    </row>
    <row r="53" spans="2:13" ht="27.75" customHeight="1" thickBot="1" x14ac:dyDescent="0.25">
      <c r="B53" s="1182" t="s">
        <v>19</v>
      </c>
      <c r="C53" s="1183"/>
      <c r="D53" s="108"/>
      <c r="E53" s="1184" t="s">
        <v>44</v>
      </c>
      <c r="F53" s="1184"/>
      <c r="G53" s="1184"/>
      <c r="H53" s="1185"/>
      <c r="I53" s="346">
        <v>-303</v>
      </c>
      <c r="J53" s="347">
        <v>-1927</v>
      </c>
      <c r="K53" s="347">
        <v>-2751</v>
      </c>
      <c r="L53" s="347">
        <v>-2877</v>
      </c>
      <c r="M53" s="348">
        <v>-3259</v>
      </c>
    </row>
    <row r="54" spans="2:13" ht="27.75" customHeight="1" x14ac:dyDescent="0.2">
      <c r="B54" s="109"/>
      <c r="C54" s="110"/>
      <c r="D54" s="110"/>
      <c r="E54" s="111"/>
      <c r="F54" s="111"/>
      <c r="G54" s="111"/>
      <c r="H54" s="111"/>
      <c r="I54" s="112"/>
      <c r="J54" s="112"/>
      <c r="K54" s="112"/>
      <c r="L54" s="112"/>
      <c r="M54" s="112"/>
    </row>
    <row r="55" spans="2:13" ht="13.2" x14ac:dyDescent="0.2"/>
  </sheetData>
  <sheetProtection algorithmName="SHA-512" hashValue="EQUzZQB8pU8miPrqbt9ltG5l+BQ65W3O7AozbzC/JoZAQ3A9eqxgbi8LeWxOBEf7lUTEzDLK2cjE5GqgoOYlzw==" saltValue="rSxQoOv2RHuux91ou3mw4g=="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13" t="s">
        <v>45</v>
      </c>
    </row>
    <row r="54" spans="2:8" ht="29.25" customHeight="1" thickBot="1" x14ac:dyDescent="0.3">
      <c r="B54" s="114" t="s">
        <v>1</v>
      </c>
      <c r="C54" s="115"/>
      <c r="D54" s="115"/>
      <c r="E54" s="116" t="s">
        <v>2</v>
      </c>
      <c r="F54" s="117" t="s">
        <v>529</v>
      </c>
      <c r="G54" s="117" t="s">
        <v>530</v>
      </c>
      <c r="H54" s="118" t="s">
        <v>531</v>
      </c>
    </row>
    <row r="55" spans="2:8" ht="52.5" customHeight="1" x14ac:dyDescent="0.2">
      <c r="B55" s="119"/>
      <c r="C55" s="1191" t="s">
        <v>46</v>
      </c>
      <c r="D55" s="1191"/>
      <c r="E55" s="1192"/>
      <c r="F55" s="120">
        <v>2133</v>
      </c>
      <c r="G55" s="120">
        <v>2225</v>
      </c>
      <c r="H55" s="121">
        <v>2198</v>
      </c>
    </row>
    <row r="56" spans="2:8" ht="52.5" customHeight="1" x14ac:dyDescent="0.2">
      <c r="B56" s="122"/>
      <c r="C56" s="1193" t="s">
        <v>47</v>
      </c>
      <c r="D56" s="1193"/>
      <c r="E56" s="1194"/>
      <c r="F56" s="123">
        <v>356</v>
      </c>
      <c r="G56" s="123">
        <v>356</v>
      </c>
      <c r="H56" s="124">
        <v>356</v>
      </c>
    </row>
    <row r="57" spans="2:8" ht="53.25" customHeight="1" x14ac:dyDescent="0.2">
      <c r="B57" s="122"/>
      <c r="C57" s="1195" t="s">
        <v>48</v>
      </c>
      <c r="D57" s="1195"/>
      <c r="E57" s="1196"/>
      <c r="F57" s="125">
        <v>771</v>
      </c>
      <c r="G57" s="125">
        <v>804</v>
      </c>
      <c r="H57" s="126">
        <v>874</v>
      </c>
    </row>
    <row r="58" spans="2:8" ht="45.75" customHeight="1" x14ac:dyDescent="0.2">
      <c r="B58" s="127"/>
      <c r="C58" s="1186" t="s">
        <v>551</v>
      </c>
      <c r="D58" s="1187"/>
      <c r="E58" s="1188"/>
      <c r="F58" s="128">
        <v>243</v>
      </c>
      <c r="G58" s="128">
        <v>262</v>
      </c>
      <c r="H58" s="129">
        <v>269</v>
      </c>
    </row>
    <row r="59" spans="2:8" ht="45.75" customHeight="1" x14ac:dyDescent="0.2">
      <c r="B59" s="127"/>
      <c r="C59" s="1186" t="s">
        <v>549</v>
      </c>
      <c r="D59" s="1187"/>
      <c r="E59" s="1188"/>
      <c r="F59" s="128">
        <v>150</v>
      </c>
      <c r="G59" s="128">
        <v>150</v>
      </c>
      <c r="H59" s="129">
        <v>200</v>
      </c>
    </row>
    <row r="60" spans="2:8" ht="45.75" customHeight="1" x14ac:dyDescent="0.2">
      <c r="B60" s="127"/>
      <c r="C60" s="1186" t="s">
        <v>552</v>
      </c>
      <c r="D60" s="1187"/>
      <c r="E60" s="1188"/>
      <c r="F60" s="128">
        <v>8</v>
      </c>
      <c r="G60" s="128">
        <v>59</v>
      </c>
      <c r="H60" s="129">
        <v>110</v>
      </c>
    </row>
    <row r="61" spans="2:8" ht="45.75" customHeight="1" x14ac:dyDescent="0.2">
      <c r="B61" s="127"/>
      <c r="C61" s="1186" t="s">
        <v>550</v>
      </c>
      <c r="D61" s="1187"/>
      <c r="E61" s="1188"/>
      <c r="F61" s="128">
        <v>100</v>
      </c>
      <c r="G61" s="128">
        <v>73</v>
      </c>
      <c r="H61" s="129">
        <v>88</v>
      </c>
    </row>
    <row r="62" spans="2:8" ht="45.75" customHeight="1" thickBot="1" x14ac:dyDescent="0.25">
      <c r="B62" s="130"/>
      <c r="C62" s="1186" t="s">
        <v>553</v>
      </c>
      <c r="D62" s="1187"/>
      <c r="E62" s="1188"/>
      <c r="F62" s="128">
        <v>101</v>
      </c>
      <c r="G62" s="128">
        <v>85</v>
      </c>
      <c r="H62" s="129">
        <v>66</v>
      </c>
    </row>
    <row r="63" spans="2:8" ht="52.5" customHeight="1" thickBot="1" x14ac:dyDescent="0.25">
      <c r="B63" s="131"/>
      <c r="C63" s="1189" t="s">
        <v>49</v>
      </c>
      <c r="D63" s="1189"/>
      <c r="E63" s="1190"/>
      <c r="F63" s="132">
        <v>3260</v>
      </c>
      <c r="G63" s="132">
        <v>3385</v>
      </c>
      <c r="H63" s="133">
        <v>3428</v>
      </c>
    </row>
    <row r="64" spans="2:8" ht="13.2" x14ac:dyDescent="0.2"/>
  </sheetData>
  <sheetProtection algorithmName="SHA-512" hashValue="MMIVE1O7OxNfiRWl5EzlQyiBhofnYE+saw20bsVEsw5C5W7l7HNI7fTfY+7/3cEPvFGUeoaOVUlCbpS2Ot6mhQ==" saltValue="pMI3i2AQZIPJmnThCnMc/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32B08-C577-48F1-9BFA-D4E0D38A4FB6}">
  <sheetPr>
    <pageSetUpPr fitToPage="1"/>
  </sheetPr>
  <dimension ref="A1:DE85"/>
  <sheetViews>
    <sheetView showGridLines="0" zoomScale="85" zoomScaleNormal="85" zoomScaleSheetLayoutView="55" workbookViewId="0"/>
  </sheetViews>
  <sheetFormatPr defaultColWidth="0" defaultRowHeight="13.5" customHeight="1" zeroHeight="1" x14ac:dyDescent="0.2"/>
  <cols>
    <col min="1" max="1" width="6.33203125" style="253" customWidth="1"/>
    <col min="2" max="107" width="2.44140625" style="253" customWidth="1"/>
    <col min="108" max="108" width="6.109375" style="259" customWidth="1"/>
    <col min="109" max="109" width="5.88671875" style="257" customWidth="1"/>
    <col min="110" max="16384" width="8.6640625" style="253" hidden="1"/>
  </cols>
  <sheetData>
    <row r="1" spans="1:109" ht="42.75" customHeight="1" x14ac:dyDescent="0.2">
      <c r="A1" s="1197"/>
      <c r="B1" s="1198"/>
      <c r="DD1" s="253"/>
      <c r="DE1" s="253"/>
    </row>
    <row r="2" spans="1:109" ht="25.5" customHeight="1" x14ac:dyDescent="0.2">
      <c r="A2" s="1199"/>
      <c r="C2" s="1199"/>
      <c r="O2" s="1199"/>
      <c r="P2" s="1199"/>
      <c r="Q2" s="1199"/>
      <c r="R2" s="1199"/>
      <c r="S2" s="1199"/>
      <c r="T2" s="1199"/>
      <c r="U2" s="1199"/>
      <c r="V2" s="1199"/>
      <c r="W2" s="1199"/>
      <c r="X2" s="1199"/>
      <c r="Y2" s="1199"/>
      <c r="Z2" s="1199"/>
      <c r="AA2" s="1199"/>
      <c r="AB2" s="1199"/>
      <c r="AC2" s="1199"/>
      <c r="AD2" s="1199"/>
      <c r="AE2" s="1199"/>
      <c r="AF2" s="1199"/>
      <c r="AG2" s="1199"/>
      <c r="AH2" s="1199"/>
      <c r="AI2" s="1199"/>
      <c r="AU2" s="1199"/>
      <c r="BG2" s="1199"/>
      <c r="BS2" s="1199"/>
      <c r="CE2" s="1199"/>
      <c r="CQ2" s="1199"/>
      <c r="DD2" s="253"/>
      <c r="DE2" s="253"/>
    </row>
    <row r="3" spans="1:109" ht="25.5" customHeight="1" x14ac:dyDescent="0.2">
      <c r="A3" s="1199"/>
      <c r="C3" s="1199"/>
      <c r="O3" s="1199"/>
      <c r="P3" s="1199"/>
      <c r="Q3" s="1199"/>
      <c r="R3" s="1199"/>
      <c r="S3" s="1199"/>
      <c r="T3" s="1199"/>
      <c r="U3" s="1199"/>
      <c r="V3" s="1199"/>
      <c r="W3" s="1199"/>
      <c r="X3" s="1199"/>
      <c r="Y3" s="1199"/>
      <c r="Z3" s="1199"/>
      <c r="AA3" s="1199"/>
      <c r="AB3" s="1199"/>
      <c r="AC3" s="1199"/>
      <c r="AD3" s="1199"/>
      <c r="AE3" s="1199"/>
      <c r="AF3" s="1199"/>
      <c r="AG3" s="1199"/>
      <c r="AH3" s="1199"/>
      <c r="AI3" s="1199"/>
      <c r="AU3" s="1199"/>
      <c r="BG3" s="1199"/>
      <c r="BS3" s="1199"/>
      <c r="CE3" s="1199"/>
      <c r="CQ3" s="1199"/>
      <c r="DD3" s="253"/>
      <c r="DE3" s="253"/>
    </row>
    <row r="4" spans="1:109" s="251" customFormat="1" ht="13.2" x14ac:dyDescent="0.2">
      <c r="A4" s="1199"/>
      <c r="B4" s="1199"/>
      <c r="C4" s="1199"/>
      <c r="D4" s="1199"/>
      <c r="E4" s="1199"/>
      <c r="F4" s="1199"/>
      <c r="G4" s="1199"/>
      <c r="H4" s="1199"/>
      <c r="I4" s="1199"/>
      <c r="J4" s="1199"/>
      <c r="K4" s="1199"/>
      <c r="L4" s="1199"/>
      <c r="M4" s="1199"/>
      <c r="N4" s="1199"/>
      <c r="O4" s="1199"/>
      <c r="P4" s="1199"/>
      <c r="Q4" s="1199"/>
      <c r="R4" s="1199"/>
      <c r="S4" s="1199"/>
      <c r="T4" s="1199"/>
      <c r="U4" s="1199"/>
      <c r="V4" s="1199"/>
      <c r="W4" s="1199"/>
      <c r="X4" s="1199"/>
      <c r="Y4" s="1199"/>
      <c r="Z4" s="1199"/>
      <c r="AA4" s="1199"/>
      <c r="AB4" s="1199"/>
      <c r="AC4" s="1199"/>
      <c r="AD4" s="1199"/>
      <c r="AE4" s="1199"/>
      <c r="AF4" s="1199"/>
      <c r="AG4" s="1199"/>
      <c r="AH4" s="1199"/>
      <c r="AI4" s="1199"/>
      <c r="AJ4" s="1199"/>
      <c r="AK4" s="1199"/>
      <c r="AL4" s="1199"/>
      <c r="AM4" s="1199"/>
      <c r="AN4" s="1199"/>
      <c r="AO4" s="1199"/>
      <c r="AP4" s="1199"/>
      <c r="AQ4" s="1199"/>
      <c r="AR4" s="1199"/>
      <c r="AS4" s="1199"/>
      <c r="AT4" s="1199"/>
      <c r="AU4" s="1199"/>
      <c r="AV4" s="1199"/>
      <c r="AW4" s="1199"/>
      <c r="AX4" s="1199"/>
      <c r="AY4" s="1199"/>
      <c r="AZ4" s="1199"/>
      <c r="BA4" s="1199"/>
      <c r="BB4" s="1199"/>
      <c r="BC4" s="1199"/>
      <c r="BD4" s="1199"/>
      <c r="BE4" s="1199"/>
      <c r="BF4" s="1199"/>
      <c r="BG4" s="1199"/>
      <c r="BH4" s="1199"/>
      <c r="BI4" s="1199"/>
      <c r="BJ4" s="1199"/>
      <c r="BK4" s="1199"/>
      <c r="BL4" s="1199"/>
      <c r="BM4" s="1199"/>
      <c r="BN4" s="1199"/>
      <c r="BO4" s="1199"/>
      <c r="BP4" s="1199"/>
      <c r="BQ4" s="1199"/>
      <c r="BR4" s="1199"/>
      <c r="BS4" s="1199"/>
      <c r="BT4" s="1199"/>
      <c r="BU4" s="1199"/>
      <c r="BV4" s="1199"/>
      <c r="BW4" s="1199"/>
      <c r="BX4" s="1199"/>
      <c r="BY4" s="1199"/>
      <c r="BZ4" s="1199"/>
      <c r="CA4" s="1199"/>
      <c r="CB4" s="1199"/>
      <c r="CC4" s="1199"/>
      <c r="CD4" s="1199"/>
      <c r="CE4" s="1199"/>
      <c r="CF4" s="1199"/>
      <c r="CG4" s="1199"/>
      <c r="CH4" s="1199"/>
      <c r="CI4" s="1199"/>
      <c r="CJ4" s="1199"/>
      <c r="CK4" s="1199"/>
      <c r="CL4" s="1199"/>
      <c r="CM4" s="1199"/>
      <c r="CN4" s="1199"/>
      <c r="CO4" s="1199"/>
      <c r="CP4" s="1199"/>
      <c r="CQ4" s="1199"/>
      <c r="CR4" s="1199"/>
      <c r="CS4" s="1199"/>
      <c r="CT4" s="1199"/>
      <c r="CU4" s="1199"/>
      <c r="CV4" s="1199"/>
      <c r="CW4" s="1199"/>
      <c r="CX4" s="1199"/>
      <c r="CY4" s="1199"/>
      <c r="CZ4" s="1199"/>
      <c r="DA4" s="1199"/>
      <c r="DB4" s="1199"/>
      <c r="DC4" s="1199"/>
      <c r="DD4" s="1199"/>
      <c r="DE4" s="1199"/>
    </row>
    <row r="5" spans="1:109" s="251" customFormat="1" ht="13.2" x14ac:dyDescent="0.2">
      <c r="A5" s="1199"/>
      <c r="B5" s="1199"/>
      <c r="C5" s="1199"/>
      <c r="D5" s="1199"/>
      <c r="E5" s="1199"/>
      <c r="F5" s="1199"/>
      <c r="G5" s="1199"/>
      <c r="H5" s="1199"/>
      <c r="I5" s="1199"/>
      <c r="J5" s="1199"/>
      <c r="K5" s="1199"/>
      <c r="L5" s="1199"/>
      <c r="M5" s="1199"/>
      <c r="N5" s="1199"/>
      <c r="O5" s="1199"/>
      <c r="P5" s="1199"/>
      <c r="Q5" s="1199"/>
      <c r="R5" s="1199"/>
      <c r="S5" s="1199"/>
      <c r="T5" s="1199"/>
      <c r="U5" s="1199"/>
      <c r="V5" s="1199"/>
      <c r="W5" s="1199"/>
      <c r="X5" s="1199"/>
      <c r="Y5" s="1199"/>
      <c r="Z5" s="1199"/>
      <c r="AA5" s="1199"/>
      <c r="AB5" s="1199"/>
      <c r="AC5" s="1199"/>
      <c r="AD5" s="1199"/>
      <c r="AE5" s="1199"/>
      <c r="AF5" s="1199"/>
      <c r="AG5" s="1199"/>
      <c r="AH5" s="1199"/>
      <c r="AI5" s="1199"/>
      <c r="AJ5" s="1199"/>
      <c r="AK5" s="1199"/>
      <c r="AL5" s="1199"/>
      <c r="AM5" s="1199"/>
      <c r="AN5" s="1199"/>
      <c r="AO5" s="1199"/>
      <c r="AP5" s="1199"/>
      <c r="AQ5" s="1199"/>
      <c r="AR5" s="1199"/>
      <c r="AS5" s="1199"/>
      <c r="AT5" s="1199"/>
      <c r="AU5" s="1199"/>
      <c r="AV5" s="1199"/>
      <c r="AW5" s="1199"/>
      <c r="AX5" s="1199"/>
      <c r="AY5" s="1199"/>
      <c r="AZ5" s="1199"/>
      <c r="BA5" s="1199"/>
      <c r="BB5" s="1199"/>
      <c r="BC5" s="1199"/>
      <c r="BD5" s="1199"/>
      <c r="BE5" s="1199"/>
      <c r="BF5" s="1199"/>
      <c r="BG5" s="1199"/>
      <c r="BH5" s="1199"/>
      <c r="BI5" s="1199"/>
      <c r="BJ5" s="1199"/>
      <c r="BK5" s="1199"/>
      <c r="BL5" s="1199"/>
      <c r="BM5" s="1199"/>
      <c r="BN5" s="1199"/>
      <c r="BO5" s="1199"/>
      <c r="BP5" s="1199"/>
      <c r="BQ5" s="1199"/>
      <c r="BR5" s="1199"/>
      <c r="BS5" s="1199"/>
      <c r="BT5" s="1199"/>
      <c r="BU5" s="1199"/>
      <c r="BV5" s="1199"/>
      <c r="BW5" s="1199"/>
      <c r="BX5" s="1199"/>
      <c r="BY5" s="1199"/>
      <c r="BZ5" s="1199"/>
      <c r="CA5" s="1199"/>
      <c r="CB5" s="1199"/>
      <c r="CC5" s="1199"/>
      <c r="CD5" s="1199"/>
      <c r="CE5" s="1199"/>
      <c r="CF5" s="1199"/>
      <c r="CG5" s="1199"/>
      <c r="CH5" s="1199"/>
      <c r="CI5" s="1199"/>
      <c r="CJ5" s="1199"/>
      <c r="CK5" s="1199"/>
      <c r="CL5" s="1199"/>
      <c r="CM5" s="1199"/>
      <c r="CN5" s="1199"/>
      <c r="CO5" s="1199"/>
      <c r="CP5" s="1199"/>
      <c r="CQ5" s="1199"/>
      <c r="CR5" s="1199"/>
      <c r="CS5" s="1199"/>
      <c r="CT5" s="1199"/>
      <c r="CU5" s="1199"/>
      <c r="CV5" s="1199"/>
      <c r="CW5" s="1199"/>
      <c r="CX5" s="1199"/>
      <c r="CY5" s="1199"/>
      <c r="CZ5" s="1199"/>
      <c r="DA5" s="1199"/>
      <c r="DB5" s="1199"/>
      <c r="DC5" s="1199"/>
      <c r="DD5" s="1199"/>
      <c r="DE5" s="1199"/>
    </row>
    <row r="6" spans="1:109" s="251" customFormat="1" ht="13.2" x14ac:dyDescent="0.2">
      <c r="A6" s="1199"/>
      <c r="B6" s="1199"/>
      <c r="C6" s="1199"/>
      <c r="D6" s="1199"/>
      <c r="E6" s="1199"/>
      <c r="F6" s="1199"/>
      <c r="G6" s="1199"/>
      <c r="H6" s="1199"/>
      <c r="I6" s="1199"/>
      <c r="J6" s="1199"/>
      <c r="K6" s="1199"/>
      <c r="L6" s="1199"/>
      <c r="M6" s="1199"/>
      <c r="N6" s="1199"/>
      <c r="O6" s="1199"/>
      <c r="P6" s="1199"/>
      <c r="Q6" s="1199"/>
      <c r="R6" s="1199"/>
      <c r="S6" s="1199"/>
      <c r="T6" s="1199"/>
      <c r="U6" s="1199"/>
      <c r="V6" s="1199"/>
      <c r="W6" s="1199"/>
      <c r="X6" s="1199"/>
      <c r="Y6" s="1199"/>
      <c r="Z6" s="1199"/>
      <c r="AA6" s="1199"/>
      <c r="AB6" s="1199"/>
      <c r="AC6" s="1199"/>
      <c r="AD6" s="1199"/>
      <c r="AE6" s="1199"/>
      <c r="AF6" s="1199"/>
      <c r="AG6" s="1199"/>
      <c r="AH6" s="1199"/>
      <c r="AI6" s="1199"/>
      <c r="AJ6" s="1199"/>
      <c r="AK6" s="1199"/>
      <c r="AL6" s="1199"/>
      <c r="AM6" s="1199"/>
      <c r="AN6" s="1199"/>
      <c r="AO6" s="1199"/>
      <c r="AP6" s="1199"/>
      <c r="AQ6" s="1199"/>
      <c r="AR6" s="1199"/>
      <c r="AS6" s="1199"/>
      <c r="AT6" s="1199"/>
      <c r="AU6" s="1199"/>
      <c r="AV6" s="1199"/>
      <c r="AW6" s="1199"/>
      <c r="AX6" s="1199"/>
      <c r="AY6" s="1199"/>
      <c r="AZ6" s="1199"/>
      <c r="BA6" s="1199"/>
      <c r="BB6" s="1199"/>
      <c r="BC6" s="1199"/>
      <c r="BD6" s="1199"/>
      <c r="BE6" s="1199"/>
      <c r="BF6" s="1199"/>
      <c r="BG6" s="1199"/>
      <c r="BH6" s="1199"/>
      <c r="BI6" s="1199"/>
      <c r="BJ6" s="1199"/>
      <c r="BK6" s="1199"/>
      <c r="BL6" s="1199"/>
      <c r="BM6" s="1199"/>
      <c r="BN6" s="1199"/>
      <c r="BO6" s="1199"/>
      <c r="BP6" s="1199"/>
      <c r="BQ6" s="1199"/>
      <c r="BR6" s="1199"/>
      <c r="BS6" s="1199"/>
      <c r="BT6" s="1199"/>
      <c r="BU6" s="1199"/>
      <c r="BV6" s="1199"/>
      <c r="BW6" s="1199"/>
      <c r="BX6" s="1199"/>
      <c r="BY6" s="1199"/>
      <c r="BZ6" s="1199"/>
      <c r="CA6" s="1199"/>
      <c r="CB6" s="1199"/>
      <c r="CC6" s="1199"/>
      <c r="CD6" s="1199"/>
      <c r="CE6" s="1199"/>
      <c r="CF6" s="1199"/>
      <c r="CG6" s="1199"/>
      <c r="CH6" s="1199"/>
      <c r="CI6" s="1199"/>
      <c r="CJ6" s="1199"/>
      <c r="CK6" s="1199"/>
      <c r="CL6" s="1199"/>
      <c r="CM6" s="1199"/>
      <c r="CN6" s="1199"/>
      <c r="CO6" s="1199"/>
      <c r="CP6" s="1199"/>
      <c r="CQ6" s="1199"/>
      <c r="CR6" s="1199"/>
      <c r="CS6" s="1199"/>
      <c r="CT6" s="1199"/>
      <c r="CU6" s="1199"/>
      <c r="CV6" s="1199"/>
      <c r="CW6" s="1199"/>
      <c r="CX6" s="1199"/>
      <c r="CY6" s="1199"/>
      <c r="CZ6" s="1199"/>
      <c r="DA6" s="1199"/>
      <c r="DB6" s="1199"/>
      <c r="DC6" s="1199"/>
      <c r="DD6" s="1199"/>
      <c r="DE6" s="1199"/>
    </row>
    <row r="7" spans="1:109" s="251" customFormat="1" ht="13.2" x14ac:dyDescent="0.2">
      <c r="A7" s="1199"/>
      <c r="B7" s="1199"/>
      <c r="C7" s="1199"/>
      <c r="D7" s="1199"/>
      <c r="E7" s="1199"/>
      <c r="F7" s="1199"/>
      <c r="G7" s="1199"/>
      <c r="H7" s="1199"/>
      <c r="I7" s="1199"/>
      <c r="J7" s="1199"/>
      <c r="K7" s="1199"/>
      <c r="L7" s="1199"/>
      <c r="M7" s="1199"/>
      <c r="N7" s="1199"/>
      <c r="O7" s="1199"/>
      <c r="P7" s="1199"/>
      <c r="Q7" s="1199"/>
      <c r="R7" s="1199"/>
      <c r="S7" s="1199"/>
      <c r="T7" s="1199"/>
      <c r="U7" s="1199"/>
      <c r="V7" s="1199"/>
      <c r="W7" s="1199"/>
      <c r="X7" s="1199"/>
      <c r="Y7" s="1199"/>
      <c r="Z7" s="1199"/>
      <c r="AA7" s="1199"/>
      <c r="AB7" s="1199"/>
      <c r="AC7" s="1199"/>
      <c r="AD7" s="1199"/>
      <c r="AE7" s="1199"/>
      <c r="AF7" s="1199"/>
      <c r="AG7" s="1199"/>
      <c r="AH7" s="1199"/>
      <c r="AI7" s="1199"/>
      <c r="AJ7" s="1199"/>
      <c r="AK7" s="1199"/>
      <c r="AL7" s="1199"/>
      <c r="AM7" s="1199"/>
      <c r="AN7" s="1199"/>
      <c r="AO7" s="1199"/>
      <c r="AP7" s="1199"/>
      <c r="AQ7" s="1199"/>
      <c r="AR7" s="1199"/>
      <c r="AS7" s="1199"/>
      <c r="AT7" s="1199"/>
      <c r="AU7" s="1199"/>
      <c r="AV7" s="1199"/>
      <c r="AW7" s="1199"/>
      <c r="AX7" s="1199"/>
      <c r="AY7" s="1199"/>
      <c r="AZ7" s="1199"/>
      <c r="BA7" s="1199"/>
      <c r="BB7" s="1199"/>
      <c r="BC7" s="1199"/>
      <c r="BD7" s="1199"/>
      <c r="BE7" s="1199"/>
      <c r="BF7" s="1199"/>
      <c r="BG7" s="1199"/>
      <c r="BH7" s="1199"/>
      <c r="BI7" s="1199"/>
      <c r="BJ7" s="1199"/>
      <c r="BK7" s="1199"/>
      <c r="BL7" s="1199"/>
      <c r="BM7" s="1199"/>
      <c r="BN7" s="1199"/>
      <c r="BO7" s="1199"/>
      <c r="BP7" s="1199"/>
      <c r="BQ7" s="1199"/>
      <c r="BR7" s="1199"/>
      <c r="BS7" s="1199"/>
      <c r="BT7" s="1199"/>
      <c r="BU7" s="1199"/>
      <c r="BV7" s="1199"/>
      <c r="BW7" s="1199"/>
      <c r="BX7" s="1199"/>
      <c r="BY7" s="1199"/>
      <c r="BZ7" s="1199"/>
      <c r="CA7" s="1199"/>
      <c r="CB7" s="1199"/>
      <c r="CC7" s="1199"/>
      <c r="CD7" s="1199"/>
      <c r="CE7" s="1199"/>
      <c r="CF7" s="1199"/>
      <c r="CG7" s="1199"/>
      <c r="CH7" s="1199"/>
      <c r="CI7" s="1199"/>
      <c r="CJ7" s="1199"/>
      <c r="CK7" s="1199"/>
      <c r="CL7" s="1199"/>
      <c r="CM7" s="1199"/>
      <c r="CN7" s="1199"/>
      <c r="CO7" s="1199"/>
      <c r="CP7" s="1199"/>
      <c r="CQ7" s="1199"/>
      <c r="CR7" s="1199"/>
      <c r="CS7" s="1199"/>
      <c r="CT7" s="1199"/>
      <c r="CU7" s="1199"/>
      <c r="CV7" s="1199"/>
      <c r="CW7" s="1199"/>
      <c r="CX7" s="1199"/>
      <c r="CY7" s="1199"/>
      <c r="CZ7" s="1199"/>
      <c r="DA7" s="1199"/>
      <c r="DB7" s="1199"/>
      <c r="DC7" s="1199"/>
      <c r="DD7" s="1199"/>
      <c r="DE7" s="1199"/>
    </row>
    <row r="8" spans="1:109" s="251" customFormat="1" ht="13.2" x14ac:dyDescent="0.2">
      <c r="A8" s="1199"/>
      <c r="B8" s="1199"/>
      <c r="C8" s="1199"/>
      <c r="D8" s="1199"/>
      <c r="E8" s="1199"/>
      <c r="F8" s="1199"/>
      <c r="G8" s="1199"/>
      <c r="H8" s="1199"/>
      <c r="I8" s="1199"/>
      <c r="J8" s="1199"/>
      <c r="K8" s="1199"/>
      <c r="L8" s="1199"/>
      <c r="M8" s="1199"/>
      <c r="N8" s="1199"/>
      <c r="O8" s="1199"/>
      <c r="P8" s="1199"/>
      <c r="Q8" s="1199"/>
      <c r="R8" s="1199"/>
      <c r="S8" s="1199"/>
      <c r="T8" s="1199"/>
      <c r="U8" s="1199"/>
      <c r="V8" s="1199"/>
      <c r="W8" s="1199"/>
      <c r="X8" s="1199"/>
      <c r="Y8" s="1199"/>
      <c r="Z8" s="1199"/>
      <c r="AA8" s="1199"/>
      <c r="AB8" s="1199"/>
      <c r="AC8" s="1199"/>
      <c r="AD8" s="1199"/>
      <c r="AE8" s="1199"/>
      <c r="AF8" s="1199"/>
      <c r="AG8" s="1199"/>
      <c r="AH8" s="1199"/>
      <c r="AI8" s="1199"/>
      <c r="AJ8" s="1199"/>
      <c r="AK8" s="1199"/>
      <c r="AL8" s="1199"/>
      <c r="AM8" s="1199"/>
      <c r="AN8" s="1199"/>
      <c r="AO8" s="1199"/>
      <c r="AP8" s="1199"/>
      <c r="AQ8" s="1199"/>
      <c r="AR8" s="1199"/>
      <c r="AS8" s="1199"/>
      <c r="AT8" s="1199"/>
      <c r="AU8" s="1199"/>
      <c r="AV8" s="1199"/>
      <c r="AW8" s="1199"/>
      <c r="AX8" s="1199"/>
      <c r="AY8" s="1199"/>
      <c r="AZ8" s="1199"/>
      <c r="BA8" s="1199"/>
      <c r="BB8" s="1199"/>
      <c r="BC8" s="1199"/>
      <c r="BD8" s="1199"/>
      <c r="BE8" s="1199"/>
      <c r="BF8" s="1199"/>
      <c r="BG8" s="1199"/>
      <c r="BH8" s="1199"/>
      <c r="BI8" s="1199"/>
      <c r="BJ8" s="1199"/>
      <c r="BK8" s="1199"/>
      <c r="BL8" s="1199"/>
      <c r="BM8" s="1199"/>
      <c r="BN8" s="1199"/>
      <c r="BO8" s="1199"/>
      <c r="BP8" s="1199"/>
      <c r="BQ8" s="1199"/>
      <c r="BR8" s="1199"/>
      <c r="BS8" s="1199"/>
      <c r="BT8" s="1199"/>
      <c r="BU8" s="1199"/>
      <c r="BV8" s="1199"/>
      <c r="BW8" s="1199"/>
      <c r="BX8" s="1199"/>
      <c r="BY8" s="1199"/>
      <c r="BZ8" s="1199"/>
      <c r="CA8" s="1199"/>
      <c r="CB8" s="1199"/>
      <c r="CC8" s="1199"/>
      <c r="CD8" s="1199"/>
      <c r="CE8" s="1199"/>
      <c r="CF8" s="1199"/>
      <c r="CG8" s="1199"/>
      <c r="CH8" s="1199"/>
      <c r="CI8" s="1199"/>
      <c r="CJ8" s="1199"/>
      <c r="CK8" s="1199"/>
      <c r="CL8" s="1199"/>
      <c r="CM8" s="1199"/>
      <c r="CN8" s="1199"/>
      <c r="CO8" s="1199"/>
      <c r="CP8" s="1199"/>
      <c r="CQ8" s="1199"/>
      <c r="CR8" s="1199"/>
      <c r="CS8" s="1199"/>
      <c r="CT8" s="1199"/>
      <c r="CU8" s="1199"/>
      <c r="CV8" s="1199"/>
      <c r="CW8" s="1199"/>
      <c r="CX8" s="1199"/>
      <c r="CY8" s="1199"/>
      <c r="CZ8" s="1199"/>
      <c r="DA8" s="1199"/>
      <c r="DB8" s="1199"/>
      <c r="DC8" s="1199"/>
      <c r="DD8" s="1199"/>
      <c r="DE8" s="1199"/>
    </row>
    <row r="9" spans="1:109" s="251" customFormat="1" ht="13.2" x14ac:dyDescent="0.2">
      <c r="A9" s="1199"/>
      <c r="B9" s="1199"/>
      <c r="C9" s="1199"/>
      <c r="D9" s="1199"/>
      <c r="E9" s="1199"/>
      <c r="F9" s="1199"/>
      <c r="G9" s="1199"/>
      <c r="H9" s="1199"/>
      <c r="I9" s="1199"/>
      <c r="J9" s="1199"/>
      <c r="K9" s="1199"/>
      <c r="L9" s="1199"/>
      <c r="M9" s="1199"/>
      <c r="N9" s="1199"/>
      <c r="O9" s="1199"/>
      <c r="P9" s="1199"/>
      <c r="Q9" s="1199"/>
      <c r="R9" s="1199"/>
      <c r="S9" s="1199"/>
      <c r="T9" s="1199"/>
      <c r="U9" s="1199"/>
      <c r="V9" s="1199"/>
      <c r="W9" s="1199"/>
      <c r="X9" s="1199"/>
      <c r="Y9" s="1199"/>
      <c r="Z9" s="1199"/>
      <c r="AA9" s="1199"/>
      <c r="AB9" s="1199"/>
      <c r="AC9" s="1199"/>
      <c r="AD9" s="1199"/>
      <c r="AE9" s="1199"/>
      <c r="AF9" s="1199"/>
      <c r="AG9" s="1199"/>
      <c r="AH9" s="1199"/>
      <c r="AI9" s="1199"/>
      <c r="AJ9" s="1199"/>
      <c r="AK9" s="1199"/>
      <c r="AL9" s="1199"/>
      <c r="AM9" s="1199"/>
      <c r="AN9" s="1199"/>
      <c r="AO9" s="1199"/>
      <c r="AP9" s="1199"/>
      <c r="AQ9" s="1199"/>
      <c r="AR9" s="1199"/>
      <c r="AS9" s="1199"/>
      <c r="AT9" s="1199"/>
      <c r="AU9" s="1199"/>
      <c r="AV9" s="1199"/>
      <c r="AW9" s="1199"/>
      <c r="AX9" s="1199"/>
      <c r="AY9" s="1199"/>
      <c r="AZ9" s="1199"/>
      <c r="BA9" s="1199"/>
      <c r="BB9" s="1199"/>
      <c r="BC9" s="1199"/>
      <c r="BD9" s="1199"/>
      <c r="BE9" s="1199"/>
      <c r="BF9" s="1199"/>
      <c r="BG9" s="1199"/>
      <c r="BH9" s="1199"/>
      <c r="BI9" s="1199"/>
      <c r="BJ9" s="1199"/>
      <c r="BK9" s="1199"/>
      <c r="BL9" s="1199"/>
      <c r="BM9" s="1199"/>
      <c r="BN9" s="1199"/>
      <c r="BO9" s="1199"/>
      <c r="BP9" s="1199"/>
      <c r="BQ9" s="1199"/>
      <c r="BR9" s="1199"/>
      <c r="BS9" s="1199"/>
      <c r="BT9" s="1199"/>
      <c r="BU9" s="1199"/>
      <c r="BV9" s="1199"/>
      <c r="BW9" s="1199"/>
      <c r="BX9" s="1199"/>
      <c r="BY9" s="1199"/>
      <c r="BZ9" s="1199"/>
      <c r="CA9" s="1199"/>
      <c r="CB9" s="1199"/>
      <c r="CC9" s="1199"/>
      <c r="CD9" s="1199"/>
      <c r="CE9" s="1199"/>
      <c r="CF9" s="1199"/>
      <c r="CG9" s="1199"/>
      <c r="CH9" s="1199"/>
      <c r="CI9" s="1199"/>
      <c r="CJ9" s="1199"/>
      <c r="CK9" s="1199"/>
      <c r="CL9" s="1199"/>
      <c r="CM9" s="1199"/>
      <c r="CN9" s="1199"/>
      <c r="CO9" s="1199"/>
      <c r="CP9" s="1199"/>
      <c r="CQ9" s="1199"/>
      <c r="CR9" s="1199"/>
      <c r="CS9" s="1199"/>
      <c r="CT9" s="1199"/>
      <c r="CU9" s="1199"/>
      <c r="CV9" s="1199"/>
      <c r="CW9" s="1199"/>
      <c r="CX9" s="1199"/>
      <c r="CY9" s="1199"/>
      <c r="CZ9" s="1199"/>
      <c r="DA9" s="1199"/>
      <c r="DB9" s="1199"/>
      <c r="DC9" s="1199"/>
      <c r="DD9" s="1199"/>
      <c r="DE9" s="1199"/>
    </row>
    <row r="10" spans="1:109" s="251" customFormat="1" ht="13.2" x14ac:dyDescent="0.2">
      <c r="A10" s="1199"/>
      <c r="B10" s="1199"/>
      <c r="C10" s="1199"/>
      <c r="D10" s="1199"/>
      <c r="E10" s="1199"/>
      <c r="F10" s="1199"/>
      <c r="G10" s="1199"/>
      <c r="H10" s="1199"/>
      <c r="I10" s="1199"/>
      <c r="J10" s="1199"/>
      <c r="K10" s="1199"/>
      <c r="L10" s="1199"/>
      <c r="M10" s="1199"/>
      <c r="N10" s="1199"/>
      <c r="O10" s="1199"/>
      <c r="P10" s="1199"/>
      <c r="Q10" s="1199"/>
      <c r="R10" s="1199"/>
      <c r="S10" s="1199"/>
      <c r="T10" s="1199"/>
      <c r="U10" s="1199"/>
      <c r="V10" s="1199"/>
      <c r="W10" s="1199"/>
      <c r="X10" s="1199"/>
      <c r="Y10" s="1199"/>
      <c r="Z10" s="1199"/>
      <c r="AA10" s="1199"/>
      <c r="AB10" s="1199"/>
      <c r="AC10" s="1199"/>
      <c r="AD10" s="1199"/>
      <c r="AE10" s="1199"/>
      <c r="AF10" s="1199"/>
      <c r="AG10" s="1199"/>
      <c r="AH10" s="1199"/>
      <c r="AI10" s="1199"/>
      <c r="AJ10" s="1199"/>
      <c r="AK10" s="1199"/>
      <c r="AL10" s="1199"/>
      <c r="AM10" s="1199"/>
      <c r="AN10" s="1199"/>
      <c r="AO10" s="1199"/>
      <c r="AP10" s="1199"/>
      <c r="AQ10" s="1199"/>
      <c r="AR10" s="1199"/>
      <c r="AS10" s="1199"/>
      <c r="AT10" s="1199"/>
      <c r="AU10" s="1199"/>
      <c r="AV10" s="1199"/>
      <c r="AW10" s="1199"/>
      <c r="AX10" s="1199"/>
      <c r="AY10" s="1199"/>
      <c r="AZ10" s="1199"/>
      <c r="BA10" s="1199"/>
      <c r="BB10" s="1199"/>
      <c r="BC10" s="1199"/>
      <c r="BD10" s="1199"/>
      <c r="BE10" s="1199"/>
      <c r="BF10" s="1199"/>
      <c r="BG10" s="1199"/>
      <c r="BH10" s="1199"/>
      <c r="BI10" s="1199"/>
      <c r="BJ10" s="1199"/>
      <c r="BK10" s="1199"/>
      <c r="BL10" s="1199"/>
      <c r="BM10" s="1199"/>
      <c r="BN10" s="1199"/>
      <c r="BO10" s="1199"/>
      <c r="BP10" s="1199"/>
      <c r="BQ10" s="1199"/>
      <c r="BR10" s="1199"/>
      <c r="BS10" s="1199"/>
      <c r="BT10" s="1199"/>
      <c r="BU10" s="1199"/>
      <c r="BV10" s="1199"/>
      <c r="BW10" s="1199"/>
      <c r="BX10" s="1199"/>
      <c r="BY10" s="1199"/>
      <c r="BZ10" s="1199"/>
      <c r="CA10" s="1199"/>
      <c r="CB10" s="1199"/>
      <c r="CC10" s="1199"/>
      <c r="CD10" s="1199"/>
      <c r="CE10" s="1199"/>
      <c r="CF10" s="1199"/>
      <c r="CG10" s="1199"/>
      <c r="CH10" s="1199"/>
      <c r="CI10" s="1199"/>
      <c r="CJ10" s="1199"/>
      <c r="CK10" s="1199"/>
      <c r="CL10" s="1199"/>
      <c r="CM10" s="1199"/>
      <c r="CN10" s="1199"/>
      <c r="CO10" s="1199"/>
      <c r="CP10" s="1199"/>
      <c r="CQ10" s="1199"/>
      <c r="CR10" s="1199"/>
      <c r="CS10" s="1199"/>
      <c r="CT10" s="1199"/>
      <c r="CU10" s="1199"/>
      <c r="CV10" s="1199"/>
      <c r="CW10" s="1199"/>
      <c r="CX10" s="1199"/>
      <c r="CY10" s="1199"/>
      <c r="CZ10" s="1199"/>
      <c r="DA10" s="1199"/>
      <c r="DB10" s="1199"/>
      <c r="DC10" s="1199"/>
      <c r="DD10" s="1199"/>
      <c r="DE10" s="1199"/>
    </row>
    <row r="11" spans="1:109" s="251" customFormat="1" ht="13.2" x14ac:dyDescent="0.2">
      <c r="A11" s="1199"/>
      <c r="B11" s="1199"/>
      <c r="C11" s="1199"/>
      <c r="D11" s="1199"/>
      <c r="E11" s="1199"/>
      <c r="F11" s="1199"/>
      <c r="G11" s="1199"/>
      <c r="H11" s="1199"/>
      <c r="I11" s="1199"/>
      <c r="J11" s="1199"/>
      <c r="K11" s="1199"/>
      <c r="L11" s="1199"/>
      <c r="M11" s="1199"/>
      <c r="N11" s="1199"/>
      <c r="O11" s="1199"/>
      <c r="P11" s="1199"/>
      <c r="Q11" s="1199"/>
      <c r="R11" s="1199"/>
      <c r="S11" s="1199"/>
      <c r="T11" s="1199"/>
      <c r="U11" s="1199"/>
      <c r="V11" s="1199"/>
      <c r="W11" s="1199"/>
      <c r="X11" s="1199"/>
      <c r="Y11" s="1199"/>
      <c r="Z11" s="1199"/>
      <c r="AA11" s="1199"/>
      <c r="AB11" s="1199"/>
      <c r="AC11" s="1199"/>
      <c r="AD11" s="1199"/>
      <c r="AE11" s="1199"/>
      <c r="AF11" s="1199"/>
      <c r="AG11" s="1199"/>
      <c r="AH11" s="1199"/>
      <c r="AI11" s="1199"/>
      <c r="AJ11" s="1199"/>
      <c r="AK11" s="1199"/>
      <c r="AL11" s="1199"/>
      <c r="AM11" s="1199"/>
      <c r="AN11" s="1199"/>
      <c r="AO11" s="1199"/>
      <c r="AP11" s="1199"/>
      <c r="AQ11" s="1199"/>
      <c r="AR11" s="1199"/>
      <c r="AS11" s="1199"/>
      <c r="AT11" s="1199"/>
      <c r="AU11" s="1199"/>
      <c r="AV11" s="1199"/>
      <c r="AW11" s="1199"/>
      <c r="AX11" s="1199"/>
      <c r="AY11" s="1199"/>
      <c r="AZ11" s="1199"/>
      <c r="BA11" s="1199"/>
      <c r="BB11" s="1199"/>
      <c r="BC11" s="1199"/>
      <c r="BD11" s="1199"/>
      <c r="BE11" s="1199"/>
      <c r="BF11" s="1199"/>
      <c r="BG11" s="1199"/>
      <c r="BH11" s="1199"/>
      <c r="BI11" s="1199"/>
      <c r="BJ11" s="1199"/>
      <c r="BK11" s="1199"/>
      <c r="BL11" s="1199"/>
      <c r="BM11" s="1199"/>
      <c r="BN11" s="1199"/>
      <c r="BO11" s="1199"/>
      <c r="BP11" s="1199"/>
      <c r="BQ11" s="1199"/>
      <c r="BR11" s="1199"/>
      <c r="BS11" s="1199"/>
      <c r="BT11" s="1199"/>
      <c r="BU11" s="1199"/>
      <c r="BV11" s="1199"/>
      <c r="BW11" s="1199"/>
      <c r="BX11" s="1199"/>
      <c r="BY11" s="1199"/>
      <c r="BZ11" s="1199"/>
      <c r="CA11" s="1199"/>
      <c r="CB11" s="1199"/>
      <c r="CC11" s="1199"/>
      <c r="CD11" s="1199"/>
      <c r="CE11" s="1199"/>
      <c r="CF11" s="1199"/>
      <c r="CG11" s="1199"/>
      <c r="CH11" s="1199"/>
      <c r="CI11" s="1199"/>
      <c r="CJ11" s="1199"/>
      <c r="CK11" s="1199"/>
      <c r="CL11" s="1199"/>
      <c r="CM11" s="1199"/>
      <c r="CN11" s="1199"/>
      <c r="CO11" s="1199"/>
      <c r="CP11" s="1199"/>
      <c r="CQ11" s="1199"/>
      <c r="CR11" s="1199"/>
      <c r="CS11" s="1199"/>
      <c r="CT11" s="1199"/>
      <c r="CU11" s="1199"/>
      <c r="CV11" s="1199"/>
      <c r="CW11" s="1199"/>
      <c r="CX11" s="1199"/>
      <c r="CY11" s="1199"/>
      <c r="CZ11" s="1199"/>
      <c r="DA11" s="1199"/>
      <c r="DB11" s="1199"/>
      <c r="DC11" s="1199"/>
      <c r="DD11" s="1199"/>
      <c r="DE11" s="1199"/>
    </row>
    <row r="12" spans="1:109" s="251" customFormat="1" ht="13.2" x14ac:dyDescent="0.2">
      <c r="A12" s="1199"/>
      <c r="B12" s="1199"/>
      <c r="C12" s="1199"/>
      <c r="D12" s="1199"/>
      <c r="E12" s="1199"/>
      <c r="F12" s="1199"/>
      <c r="G12" s="1199"/>
      <c r="H12" s="1199"/>
      <c r="I12" s="1199"/>
      <c r="J12" s="1199"/>
      <c r="K12" s="1199"/>
      <c r="L12" s="1199"/>
      <c r="M12" s="1199"/>
      <c r="N12" s="1199"/>
      <c r="O12" s="1199"/>
      <c r="P12" s="1199"/>
      <c r="Q12" s="1199"/>
      <c r="R12" s="1199"/>
      <c r="S12" s="1199"/>
      <c r="T12" s="1199"/>
      <c r="U12" s="1199"/>
      <c r="V12" s="1199"/>
      <c r="W12" s="1199"/>
      <c r="X12" s="1199"/>
      <c r="Y12" s="1199"/>
      <c r="Z12" s="1199"/>
      <c r="AA12" s="1199"/>
      <c r="AB12" s="1199"/>
      <c r="AC12" s="1199"/>
      <c r="AD12" s="1199"/>
      <c r="AE12" s="1199"/>
      <c r="AF12" s="1199"/>
      <c r="AG12" s="1199"/>
      <c r="AH12" s="1199"/>
      <c r="AI12" s="1199"/>
      <c r="AJ12" s="1199"/>
      <c r="AK12" s="1199"/>
      <c r="AL12" s="1199"/>
      <c r="AM12" s="1199"/>
      <c r="AN12" s="1199"/>
      <c r="AO12" s="1199"/>
      <c r="AP12" s="1199"/>
      <c r="AQ12" s="1199"/>
      <c r="AR12" s="1199"/>
      <c r="AS12" s="1199"/>
      <c r="AT12" s="1199"/>
      <c r="AU12" s="1199"/>
      <c r="AV12" s="1199"/>
      <c r="AW12" s="1199"/>
      <c r="AX12" s="1199"/>
      <c r="AY12" s="1199"/>
      <c r="AZ12" s="1199"/>
      <c r="BA12" s="1199"/>
      <c r="BB12" s="1199"/>
      <c r="BC12" s="1199"/>
      <c r="BD12" s="1199"/>
      <c r="BE12" s="1199"/>
      <c r="BF12" s="1199"/>
      <c r="BG12" s="1199"/>
      <c r="BH12" s="1199"/>
      <c r="BI12" s="1199"/>
      <c r="BJ12" s="1199"/>
      <c r="BK12" s="1199"/>
      <c r="BL12" s="1199"/>
      <c r="BM12" s="1199"/>
      <c r="BN12" s="1199"/>
      <c r="BO12" s="1199"/>
      <c r="BP12" s="1199"/>
      <c r="BQ12" s="1199"/>
      <c r="BR12" s="1199"/>
      <c r="BS12" s="1199"/>
      <c r="BT12" s="1199"/>
      <c r="BU12" s="1199"/>
      <c r="BV12" s="1199"/>
      <c r="BW12" s="1199"/>
      <c r="BX12" s="1199"/>
      <c r="BY12" s="1199"/>
      <c r="BZ12" s="1199"/>
      <c r="CA12" s="1199"/>
      <c r="CB12" s="1199"/>
      <c r="CC12" s="1199"/>
      <c r="CD12" s="1199"/>
      <c r="CE12" s="1199"/>
      <c r="CF12" s="1199"/>
      <c r="CG12" s="1199"/>
      <c r="CH12" s="1199"/>
      <c r="CI12" s="1199"/>
      <c r="CJ12" s="1199"/>
      <c r="CK12" s="1199"/>
      <c r="CL12" s="1199"/>
      <c r="CM12" s="1199"/>
      <c r="CN12" s="1199"/>
      <c r="CO12" s="1199"/>
      <c r="CP12" s="1199"/>
      <c r="CQ12" s="1199"/>
      <c r="CR12" s="1199"/>
      <c r="CS12" s="1199"/>
      <c r="CT12" s="1199"/>
      <c r="CU12" s="1199"/>
      <c r="CV12" s="1199"/>
      <c r="CW12" s="1199"/>
      <c r="CX12" s="1199"/>
      <c r="CY12" s="1199"/>
      <c r="CZ12" s="1199"/>
      <c r="DA12" s="1199"/>
      <c r="DB12" s="1199"/>
      <c r="DC12" s="1199"/>
      <c r="DD12" s="1199"/>
      <c r="DE12" s="1199"/>
    </row>
    <row r="13" spans="1:109" s="251" customFormat="1" ht="13.2" x14ac:dyDescent="0.2">
      <c r="A13" s="1199"/>
      <c r="B13" s="1199"/>
      <c r="C13" s="1199"/>
      <c r="D13" s="1199"/>
      <c r="E13" s="1199"/>
      <c r="F13" s="1199"/>
      <c r="G13" s="1199"/>
      <c r="H13" s="1199"/>
      <c r="I13" s="1199"/>
      <c r="J13" s="1199"/>
      <c r="K13" s="1199"/>
      <c r="L13" s="1199"/>
      <c r="M13" s="1199"/>
      <c r="N13" s="1199"/>
      <c r="O13" s="1199"/>
      <c r="P13" s="1199"/>
      <c r="Q13" s="1199"/>
      <c r="R13" s="1199"/>
      <c r="S13" s="1199"/>
      <c r="T13" s="1199"/>
      <c r="U13" s="1199"/>
      <c r="V13" s="1199"/>
      <c r="W13" s="1199"/>
      <c r="X13" s="1199"/>
      <c r="Y13" s="1199"/>
      <c r="Z13" s="1199"/>
      <c r="AA13" s="1199"/>
      <c r="AB13" s="1199"/>
      <c r="AC13" s="1199"/>
      <c r="AD13" s="1199"/>
      <c r="AE13" s="1199"/>
      <c r="AF13" s="1199"/>
      <c r="AG13" s="1199"/>
      <c r="AH13" s="1199"/>
      <c r="AI13" s="1199"/>
      <c r="AJ13" s="1199"/>
      <c r="AK13" s="1199"/>
      <c r="AL13" s="1199"/>
      <c r="AM13" s="1199"/>
      <c r="AN13" s="1199"/>
      <c r="AO13" s="1199"/>
      <c r="AP13" s="1199"/>
      <c r="AQ13" s="1199"/>
      <c r="AR13" s="1199"/>
      <c r="AS13" s="1199"/>
      <c r="AT13" s="1199"/>
      <c r="AU13" s="1199"/>
      <c r="AV13" s="1199"/>
      <c r="AW13" s="1199"/>
      <c r="AX13" s="1199"/>
      <c r="AY13" s="1199"/>
      <c r="AZ13" s="1199"/>
      <c r="BA13" s="1199"/>
      <c r="BB13" s="1199"/>
      <c r="BC13" s="1199"/>
      <c r="BD13" s="1199"/>
      <c r="BE13" s="1199"/>
      <c r="BF13" s="1199"/>
      <c r="BG13" s="1199"/>
      <c r="BH13" s="1199"/>
      <c r="BI13" s="1199"/>
      <c r="BJ13" s="1199"/>
      <c r="BK13" s="1199"/>
      <c r="BL13" s="1199"/>
      <c r="BM13" s="1199"/>
      <c r="BN13" s="1199"/>
      <c r="BO13" s="1199"/>
      <c r="BP13" s="1199"/>
      <c r="BQ13" s="1199"/>
      <c r="BR13" s="1199"/>
      <c r="BS13" s="1199"/>
      <c r="BT13" s="1199"/>
      <c r="BU13" s="1199"/>
      <c r="BV13" s="1199"/>
      <c r="BW13" s="1199"/>
      <c r="BX13" s="1199"/>
      <c r="BY13" s="1199"/>
      <c r="BZ13" s="1199"/>
      <c r="CA13" s="1199"/>
      <c r="CB13" s="1199"/>
      <c r="CC13" s="1199"/>
      <c r="CD13" s="1199"/>
      <c r="CE13" s="1199"/>
      <c r="CF13" s="1199"/>
      <c r="CG13" s="1199"/>
      <c r="CH13" s="1199"/>
      <c r="CI13" s="1199"/>
      <c r="CJ13" s="1199"/>
      <c r="CK13" s="1199"/>
      <c r="CL13" s="1199"/>
      <c r="CM13" s="1199"/>
      <c r="CN13" s="1199"/>
      <c r="CO13" s="1199"/>
      <c r="CP13" s="1199"/>
      <c r="CQ13" s="1199"/>
      <c r="CR13" s="1199"/>
      <c r="CS13" s="1199"/>
      <c r="CT13" s="1199"/>
      <c r="CU13" s="1199"/>
      <c r="CV13" s="1199"/>
      <c r="CW13" s="1199"/>
      <c r="CX13" s="1199"/>
      <c r="CY13" s="1199"/>
      <c r="CZ13" s="1199"/>
      <c r="DA13" s="1199"/>
      <c r="DB13" s="1199"/>
      <c r="DC13" s="1199"/>
      <c r="DD13" s="1199"/>
      <c r="DE13" s="1199"/>
    </row>
    <row r="14" spans="1:109" s="251" customFormat="1" ht="13.2" x14ac:dyDescent="0.2">
      <c r="A14" s="1199"/>
      <c r="B14" s="1199"/>
      <c r="C14" s="1199"/>
      <c r="D14" s="1199"/>
      <c r="E14" s="1199"/>
      <c r="F14" s="1199"/>
      <c r="G14" s="1199"/>
      <c r="H14" s="1199"/>
      <c r="I14" s="1199"/>
      <c r="J14" s="1199"/>
      <c r="K14" s="1199"/>
      <c r="L14" s="1199"/>
      <c r="M14" s="1199"/>
      <c r="N14" s="1199"/>
      <c r="O14" s="1199"/>
      <c r="P14" s="1199"/>
      <c r="Q14" s="1199"/>
      <c r="R14" s="1199"/>
      <c r="S14" s="1199"/>
      <c r="T14" s="1199"/>
      <c r="U14" s="1199"/>
      <c r="V14" s="1199"/>
      <c r="W14" s="1199"/>
      <c r="X14" s="1199"/>
      <c r="Y14" s="1199"/>
      <c r="Z14" s="1199"/>
      <c r="AA14" s="1199"/>
      <c r="AB14" s="1199"/>
      <c r="AC14" s="1199"/>
      <c r="AD14" s="1199"/>
      <c r="AE14" s="1199"/>
      <c r="AF14" s="1199"/>
      <c r="AG14" s="1199"/>
      <c r="AH14" s="1199"/>
      <c r="AI14" s="1199"/>
      <c r="AJ14" s="1199"/>
      <c r="AK14" s="1199"/>
      <c r="AL14" s="1199"/>
      <c r="AM14" s="1199"/>
      <c r="AN14" s="1199"/>
      <c r="AO14" s="1199"/>
      <c r="AP14" s="1199"/>
      <c r="AQ14" s="1199"/>
      <c r="AR14" s="1199"/>
      <c r="AS14" s="1199"/>
      <c r="AT14" s="1199"/>
      <c r="AU14" s="1199"/>
      <c r="AV14" s="1199"/>
      <c r="AW14" s="1199"/>
      <c r="AX14" s="1199"/>
      <c r="AY14" s="1199"/>
      <c r="AZ14" s="1199"/>
      <c r="BA14" s="1199"/>
      <c r="BB14" s="1199"/>
      <c r="BC14" s="1199"/>
      <c r="BD14" s="1199"/>
      <c r="BE14" s="1199"/>
      <c r="BF14" s="1199"/>
      <c r="BG14" s="1199"/>
      <c r="BH14" s="1199"/>
      <c r="BI14" s="1199"/>
      <c r="BJ14" s="1199"/>
      <c r="BK14" s="1199"/>
      <c r="BL14" s="1199"/>
      <c r="BM14" s="1199"/>
      <c r="BN14" s="1199"/>
      <c r="BO14" s="1199"/>
      <c r="BP14" s="1199"/>
      <c r="BQ14" s="1199"/>
      <c r="BR14" s="1199"/>
      <c r="BS14" s="1199"/>
      <c r="BT14" s="1199"/>
      <c r="BU14" s="1199"/>
      <c r="BV14" s="1199"/>
      <c r="BW14" s="1199"/>
      <c r="BX14" s="1199"/>
      <c r="BY14" s="1199"/>
      <c r="BZ14" s="1199"/>
      <c r="CA14" s="1199"/>
      <c r="CB14" s="1199"/>
      <c r="CC14" s="1199"/>
      <c r="CD14" s="1199"/>
      <c r="CE14" s="1199"/>
      <c r="CF14" s="1199"/>
      <c r="CG14" s="1199"/>
      <c r="CH14" s="1199"/>
      <c r="CI14" s="1199"/>
      <c r="CJ14" s="1199"/>
      <c r="CK14" s="1199"/>
      <c r="CL14" s="1199"/>
      <c r="CM14" s="1199"/>
      <c r="CN14" s="1199"/>
      <c r="CO14" s="1199"/>
      <c r="CP14" s="1199"/>
      <c r="CQ14" s="1199"/>
      <c r="CR14" s="1199"/>
      <c r="CS14" s="1199"/>
      <c r="CT14" s="1199"/>
      <c r="CU14" s="1199"/>
      <c r="CV14" s="1199"/>
      <c r="CW14" s="1199"/>
      <c r="CX14" s="1199"/>
      <c r="CY14" s="1199"/>
      <c r="CZ14" s="1199"/>
      <c r="DA14" s="1199"/>
      <c r="DB14" s="1199"/>
      <c r="DC14" s="1199"/>
      <c r="DD14" s="1199"/>
      <c r="DE14" s="1199"/>
    </row>
    <row r="15" spans="1:109" s="251" customFormat="1" ht="13.2" x14ac:dyDescent="0.2">
      <c r="A15" s="253"/>
      <c r="B15" s="1199"/>
      <c r="C15" s="1199"/>
      <c r="D15" s="1199"/>
      <c r="E15" s="1199"/>
      <c r="F15" s="1199"/>
      <c r="G15" s="1199"/>
      <c r="H15" s="1199"/>
      <c r="I15" s="1199"/>
      <c r="J15" s="1199"/>
      <c r="K15" s="1199"/>
      <c r="L15" s="1199"/>
      <c r="M15" s="1199"/>
      <c r="N15" s="1199"/>
      <c r="O15" s="1199"/>
      <c r="P15" s="1199"/>
      <c r="Q15" s="1199"/>
      <c r="R15" s="1199"/>
      <c r="S15" s="1199"/>
      <c r="T15" s="1199"/>
      <c r="U15" s="1199"/>
      <c r="V15" s="1199"/>
      <c r="W15" s="1199"/>
      <c r="X15" s="1199"/>
      <c r="Y15" s="1199"/>
      <c r="Z15" s="1199"/>
      <c r="AA15" s="1199"/>
      <c r="AB15" s="1199"/>
      <c r="AC15" s="1199"/>
      <c r="AD15" s="1199"/>
      <c r="AE15" s="1199"/>
      <c r="AF15" s="1199"/>
      <c r="AG15" s="1199"/>
      <c r="AH15" s="1199"/>
      <c r="AI15" s="1199"/>
      <c r="AJ15" s="1199"/>
      <c r="AK15" s="1199"/>
      <c r="AL15" s="1199"/>
      <c r="AM15" s="1199"/>
      <c r="AN15" s="1199"/>
      <c r="AO15" s="1199"/>
      <c r="AP15" s="1199"/>
      <c r="AQ15" s="1199"/>
      <c r="AR15" s="1199"/>
      <c r="AS15" s="1199"/>
      <c r="AT15" s="1199"/>
      <c r="AU15" s="1199"/>
      <c r="AV15" s="1199"/>
      <c r="AW15" s="1199"/>
      <c r="AX15" s="1199"/>
      <c r="AY15" s="1199"/>
      <c r="AZ15" s="1199"/>
      <c r="BA15" s="1199"/>
      <c r="BB15" s="1199"/>
      <c r="BC15" s="1199"/>
      <c r="BD15" s="1199"/>
      <c r="BE15" s="1199"/>
      <c r="BF15" s="1199"/>
      <c r="BG15" s="1199"/>
      <c r="BH15" s="1199"/>
      <c r="BI15" s="1199"/>
      <c r="BJ15" s="1199"/>
      <c r="BK15" s="1199"/>
      <c r="BL15" s="1199"/>
      <c r="BM15" s="1199"/>
      <c r="BN15" s="1199"/>
      <c r="BO15" s="1199"/>
      <c r="BP15" s="1199"/>
      <c r="BQ15" s="1199"/>
      <c r="BR15" s="1199"/>
      <c r="BS15" s="1199"/>
      <c r="BT15" s="1199"/>
      <c r="BU15" s="1199"/>
      <c r="BV15" s="1199"/>
      <c r="BW15" s="1199"/>
      <c r="BX15" s="1199"/>
      <c r="BY15" s="1199"/>
      <c r="BZ15" s="1199"/>
      <c r="CA15" s="1199"/>
      <c r="CB15" s="1199"/>
      <c r="CC15" s="1199"/>
      <c r="CD15" s="1199"/>
      <c r="CE15" s="1199"/>
      <c r="CF15" s="1199"/>
      <c r="CG15" s="1199"/>
      <c r="CH15" s="1199"/>
      <c r="CI15" s="1199"/>
      <c r="CJ15" s="1199"/>
      <c r="CK15" s="1199"/>
      <c r="CL15" s="1199"/>
      <c r="CM15" s="1199"/>
      <c r="CN15" s="1199"/>
      <c r="CO15" s="1199"/>
      <c r="CP15" s="1199"/>
      <c r="CQ15" s="1199"/>
      <c r="CR15" s="1199"/>
      <c r="CS15" s="1199"/>
      <c r="CT15" s="1199"/>
      <c r="CU15" s="1199"/>
      <c r="CV15" s="1199"/>
      <c r="CW15" s="1199"/>
      <c r="CX15" s="1199"/>
      <c r="CY15" s="1199"/>
      <c r="CZ15" s="1199"/>
      <c r="DA15" s="1199"/>
      <c r="DB15" s="1199"/>
      <c r="DC15" s="1199"/>
      <c r="DD15" s="1199"/>
      <c r="DE15" s="1199"/>
    </row>
    <row r="16" spans="1:109" s="251" customFormat="1" ht="13.2" x14ac:dyDescent="0.2">
      <c r="A16" s="253"/>
      <c r="B16" s="1199"/>
      <c r="C16" s="1199"/>
      <c r="D16" s="1199"/>
      <c r="E16" s="1199"/>
      <c r="F16" s="1199"/>
      <c r="G16" s="1199"/>
      <c r="H16" s="1199"/>
      <c r="I16" s="1199"/>
      <c r="J16" s="1199"/>
      <c r="K16" s="1199"/>
      <c r="L16" s="1199"/>
      <c r="M16" s="1199"/>
      <c r="N16" s="1199"/>
      <c r="O16" s="1199"/>
      <c r="P16" s="1199"/>
      <c r="Q16" s="1199"/>
      <c r="R16" s="1199"/>
      <c r="S16" s="1199"/>
      <c r="T16" s="1199"/>
      <c r="U16" s="1199"/>
      <c r="V16" s="1199"/>
      <c r="W16" s="1199"/>
      <c r="X16" s="1199"/>
      <c r="Y16" s="1199"/>
      <c r="Z16" s="1199"/>
      <c r="AA16" s="1199"/>
      <c r="AB16" s="1199"/>
      <c r="AC16" s="1199"/>
      <c r="AD16" s="1199"/>
      <c r="AE16" s="1199"/>
      <c r="AF16" s="1199"/>
      <c r="AG16" s="1199"/>
      <c r="AH16" s="1199"/>
      <c r="AI16" s="1199"/>
      <c r="AJ16" s="1199"/>
      <c r="AK16" s="1199"/>
      <c r="AL16" s="1199"/>
      <c r="AM16" s="1199"/>
      <c r="AN16" s="1199"/>
      <c r="AO16" s="1199"/>
      <c r="AP16" s="1199"/>
      <c r="AQ16" s="1199"/>
      <c r="AR16" s="1199"/>
      <c r="AS16" s="1199"/>
      <c r="AT16" s="1199"/>
      <c r="AU16" s="1199"/>
      <c r="AV16" s="1199"/>
      <c r="AW16" s="1199"/>
      <c r="AX16" s="1199"/>
      <c r="AY16" s="1199"/>
      <c r="AZ16" s="1199"/>
      <c r="BA16" s="1199"/>
      <c r="BB16" s="1199"/>
      <c r="BC16" s="1199"/>
      <c r="BD16" s="1199"/>
      <c r="BE16" s="1199"/>
      <c r="BF16" s="1199"/>
      <c r="BG16" s="1199"/>
      <c r="BH16" s="1199"/>
      <c r="BI16" s="1199"/>
      <c r="BJ16" s="1199"/>
      <c r="BK16" s="1199"/>
      <c r="BL16" s="1199"/>
      <c r="BM16" s="1199"/>
      <c r="BN16" s="1199"/>
      <c r="BO16" s="1199"/>
      <c r="BP16" s="1199"/>
      <c r="BQ16" s="1199"/>
      <c r="BR16" s="1199"/>
      <c r="BS16" s="1199"/>
      <c r="BT16" s="1199"/>
      <c r="BU16" s="1199"/>
      <c r="BV16" s="1199"/>
      <c r="BW16" s="1199"/>
      <c r="BX16" s="1199"/>
      <c r="BY16" s="1199"/>
      <c r="BZ16" s="1199"/>
      <c r="CA16" s="1199"/>
      <c r="CB16" s="1199"/>
      <c r="CC16" s="1199"/>
      <c r="CD16" s="1199"/>
      <c r="CE16" s="1199"/>
      <c r="CF16" s="1199"/>
      <c r="CG16" s="1199"/>
      <c r="CH16" s="1199"/>
      <c r="CI16" s="1199"/>
      <c r="CJ16" s="1199"/>
      <c r="CK16" s="1199"/>
      <c r="CL16" s="1199"/>
      <c r="CM16" s="1199"/>
      <c r="CN16" s="1199"/>
      <c r="CO16" s="1199"/>
      <c r="CP16" s="1199"/>
      <c r="CQ16" s="1199"/>
      <c r="CR16" s="1199"/>
      <c r="CS16" s="1199"/>
      <c r="CT16" s="1199"/>
      <c r="CU16" s="1199"/>
      <c r="CV16" s="1199"/>
      <c r="CW16" s="1199"/>
      <c r="CX16" s="1199"/>
      <c r="CY16" s="1199"/>
      <c r="CZ16" s="1199"/>
      <c r="DA16" s="1199"/>
      <c r="DB16" s="1199"/>
      <c r="DC16" s="1199"/>
      <c r="DD16" s="1199"/>
      <c r="DE16" s="1199"/>
    </row>
    <row r="17" spans="1:109" s="251" customFormat="1" ht="13.2" x14ac:dyDescent="0.2">
      <c r="A17" s="253"/>
      <c r="B17" s="1199"/>
      <c r="C17" s="1199"/>
      <c r="D17" s="1199"/>
      <c r="E17" s="1199"/>
      <c r="F17" s="1199"/>
      <c r="G17" s="1199"/>
      <c r="H17" s="1199"/>
      <c r="I17" s="1199"/>
      <c r="J17" s="1199"/>
      <c r="K17" s="1199"/>
      <c r="L17" s="1199"/>
      <c r="M17" s="1199"/>
      <c r="N17" s="1199"/>
      <c r="O17" s="1199"/>
      <c r="P17" s="1199"/>
      <c r="Q17" s="1199"/>
      <c r="R17" s="1199"/>
      <c r="S17" s="1199"/>
      <c r="T17" s="1199"/>
      <c r="U17" s="1199"/>
      <c r="V17" s="1199"/>
      <c r="W17" s="1199"/>
      <c r="X17" s="1199"/>
      <c r="Y17" s="1199"/>
      <c r="Z17" s="1199"/>
      <c r="AA17" s="1199"/>
      <c r="AB17" s="1199"/>
      <c r="AC17" s="1199"/>
      <c r="AD17" s="1199"/>
      <c r="AE17" s="1199"/>
      <c r="AF17" s="1199"/>
      <c r="AG17" s="1199"/>
      <c r="AH17" s="1199"/>
      <c r="AI17" s="1199"/>
      <c r="AJ17" s="1199"/>
      <c r="AK17" s="1199"/>
      <c r="AL17" s="1199"/>
      <c r="AM17" s="1199"/>
      <c r="AN17" s="1199"/>
      <c r="AO17" s="1199"/>
      <c r="AP17" s="1199"/>
      <c r="AQ17" s="1199"/>
      <c r="AR17" s="1199"/>
      <c r="AS17" s="1199"/>
      <c r="AT17" s="1199"/>
      <c r="AU17" s="1199"/>
      <c r="AV17" s="1199"/>
      <c r="AW17" s="1199"/>
      <c r="AX17" s="1199"/>
      <c r="AY17" s="1199"/>
      <c r="AZ17" s="1199"/>
      <c r="BA17" s="1199"/>
      <c r="BB17" s="1199"/>
      <c r="BC17" s="1199"/>
      <c r="BD17" s="1199"/>
      <c r="BE17" s="1199"/>
      <c r="BF17" s="1199"/>
      <c r="BG17" s="1199"/>
      <c r="BH17" s="1199"/>
      <c r="BI17" s="1199"/>
      <c r="BJ17" s="1199"/>
      <c r="BK17" s="1199"/>
      <c r="BL17" s="1199"/>
      <c r="BM17" s="1199"/>
      <c r="BN17" s="1199"/>
      <c r="BO17" s="1199"/>
      <c r="BP17" s="1199"/>
      <c r="BQ17" s="1199"/>
      <c r="BR17" s="1199"/>
      <c r="BS17" s="1199"/>
      <c r="BT17" s="1199"/>
      <c r="BU17" s="1199"/>
      <c r="BV17" s="1199"/>
      <c r="BW17" s="1199"/>
      <c r="BX17" s="1199"/>
      <c r="BY17" s="1199"/>
      <c r="BZ17" s="1199"/>
      <c r="CA17" s="1199"/>
      <c r="CB17" s="1199"/>
      <c r="CC17" s="1199"/>
      <c r="CD17" s="1199"/>
      <c r="CE17" s="1199"/>
      <c r="CF17" s="1199"/>
      <c r="CG17" s="1199"/>
      <c r="CH17" s="1199"/>
      <c r="CI17" s="1199"/>
      <c r="CJ17" s="1199"/>
      <c r="CK17" s="1199"/>
      <c r="CL17" s="1199"/>
      <c r="CM17" s="1199"/>
      <c r="CN17" s="1199"/>
      <c r="CO17" s="1199"/>
      <c r="CP17" s="1199"/>
      <c r="CQ17" s="1199"/>
      <c r="CR17" s="1199"/>
      <c r="CS17" s="1199"/>
      <c r="CT17" s="1199"/>
      <c r="CU17" s="1199"/>
      <c r="CV17" s="1199"/>
      <c r="CW17" s="1199"/>
      <c r="CX17" s="1199"/>
      <c r="CY17" s="1199"/>
      <c r="CZ17" s="1199"/>
      <c r="DA17" s="1199"/>
      <c r="DB17" s="1199"/>
      <c r="DC17" s="1199"/>
      <c r="DD17" s="1199"/>
      <c r="DE17" s="1199"/>
    </row>
    <row r="18" spans="1:109" s="251" customFormat="1" ht="13.2" x14ac:dyDescent="0.2">
      <c r="A18" s="253"/>
      <c r="B18" s="1199"/>
      <c r="C18" s="1199"/>
      <c r="D18" s="1199"/>
      <c r="E18" s="1199"/>
      <c r="F18" s="1199"/>
      <c r="G18" s="1199"/>
      <c r="H18" s="1199"/>
      <c r="I18" s="1199"/>
      <c r="J18" s="1199"/>
      <c r="K18" s="1199"/>
      <c r="L18" s="1199"/>
      <c r="M18" s="1199"/>
      <c r="N18" s="1199"/>
      <c r="O18" s="1199"/>
      <c r="P18" s="1199"/>
      <c r="Q18" s="1199"/>
      <c r="R18" s="1199"/>
      <c r="S18" s="1199"/>
      <c r="T18" s="1199"/>
      <c r="U18" s="1199"/>
      <c r="V18" s="1199"/>
      <c r="W18" s="1199"/>
      <c r="X18" s="1199"/>
      <c r="Y18" s="1199"/>
      <c r="Z18" s="1199"/>
      <c r="AA18" s="1199"/>
      <c r="AB18" s="1199"/>
      <c r="AC18" s="1199"/>
      <c r="AD18" s="1199"/>
      <c r="AE18" s="1199"/>
      <c r="AF18" s="1199"/>
      <c r="AG18" s="1199"/>
      <c r="AH18" s="1199"/>
      <c r="AI18" s="1199"/>
      <c r="AJ18" s="1199"/>
      <c r="AK18" s="1199"/>
      <c r="AL18" s="1199"/>
      <c r="AM18" s="1199"/>
      <c r="AN18" s="1199"/>
      <c r="AO18" s="1199"/>
      <c r="AP18" s="1199"/>
      <c r="AQ18" s="1199"/>
      <c r="AR18" s="1199"/>
      <c r="AS18" s="1199"/>
      <c r="AT18" s="1199"/>
      <c r="AU18" s="1199"/>
      <c r="AV18" s="1199"/>
      <c r="AW18" s="1199"/>
      <c r="AX18" s="1199"/>
      <c r="AY18" s="1199"/>
      <c r="AZ18" s="1199"/>
      <c r="BA18" s="1199"/>
      <c r="BB18" s="1199"/>
      <c r="BC18" s="1199"/>
      <c r="BD18" s="1199"/>
      <c r="BE18" s="1199"/>
      <c r="BF18" s="1199"/>
      <c r="BG18" s="1199"/>
      <c r="BH18" s="1199"/>
      <c r="BI18" s="1199"/>
      <c r="BJ18" s="1199"/>
      <c r="BK18" s="1199"/>
      <c r="BL18" s="1199"/>
      <c r="BM18" s="1199"/>
      <c r="BN18" s="1199"/>
      <c r="BO18" s="1199"/>
      <c r="BP18" s="1199"/>
      <c r="BQ18" s="1199"/>
      <c r="BR18" s="1199"/>
      <c r="BS18" s="1199"/>
      <c r="BT18" s="1199"/>
      <c r="BU18" s="1199"/>
      <c r="BV18" s="1199"/>
      <c r="BW18" s="1199"/>
      <c r="BX18" s="1199"/>
      <c r="BY18" s="1199"/>
      <c r="BZ18" s="1199"/>
      <c r="CA18" s="1199"/>
      <c r="CB18" s="1199"/>
      <c r="CC18" s="1199"/>
      <c r="CD18" s="1199"/>
      <c r="CE18" s="1199"/>
      <c r="CF18" s="1199"/>
      <c r="CG18" s="1199"/>
      <c r="CH18" s="1199"/>
      <c r="CI18" s="1199"/>
      <c r="CJ18" s="1199"/>
      <c r="CK18" s="1199"/>
      <c r="CL18" s="1199"/>
      <c r="CM18" s="1199"/>
      <c r="CN18" s="1199"/>
      <c r="CO18" s="1199"/>
      <c r="CP18" s="1199"/>
      <c r="CQ18" s="1199"/>
      <c r="CR18" s="1199"/>
      <c r="CS18" s="1199"/>
      <c r="CT18" s="1199"/>
      <c r="CU18" s="1199"/>
      <c r="CV18" s="1199"/>
      <c r="CW18" s="1199"/>
      <c r="CX18" s="1199"/>
      <c r="CY18" s="1199"/>
      <c r="CZ18" s="1199"/>
      <c r="DA18" s="1199"/>
      <c r="DB18" s="1199"/>
      <c r="DC18" s="1199"/>
      <c r="DD18" s="1199"/>
      <c r="DE18" s="1199"/>
    </row>
    <row r="19" spans="1:109" ht="13.2" x14ac:dyDescent="0.2">
      <c r="DD19" s="253"/>
      <c r="DE19" s="253"/>
    </row>
    <row r="20" spans="1:109" ht="13.2" x14ac:dyDescent="0.2">
      <c r="DD20" s="253"/>
      <c r="DE20" s="253"/>
    </row>
    <row r="21" spans="1:109" ht="17.25" customHeight="1" x14ac:dyDescent="0.2">
      <c r="B21" s="1200"/>
      <c r="C21" s="255"/>
      <c r="D21" s="255"/>
      <c r="E21" s="255"/>
      <c r="F21" s="255"/>
      <c r="G21" s="255"/>
      <c r="H21" s="255"/>
      <c r="I21" s="255"/>
      <c r="J21" s="255"/>
      <c r="K21" s="255"/>
      <c r="L21" s="255"/>
      <c r="M21" s="255"/>
      <c r="N21" s="1201"/>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255"/>
      <c r="AL21" s="255"/>
      <c r="AM21" s="255"/>
      <c r="AN21" s="255"/>
      <c r="AO21" s="255"/>
      <c r="AP21" s="255"/>
      <c r="AQ21" s="255"/>
      <c r="AR21" s="255"/>
      <c r="AS21" s="255"/>
      <c r="AT21" s="1201"/>
      <c r="AU21" s="255"/>
      <c r="AV21" s="255"/>
      <c r="AW21" s="255"/>
      <c r="AX21" s="255"/>
      <c r="AY21" s="255"/>
      <c r="AZ21" s="255"/>
      <c r="BA21" s="255"/>
      <c r="BB21" s="255"/>
      <c r="BC21" s="255"/>
      <c r="BD21" s="255"/>
      <c r="BE21" s="255"/>
      <c r="BF21" s="1201"/>
      <c r="BG21" s="255"/>
      <c r="BH21" s="255"/>
      <c r="BI21" s="255"/>
      <c r="BJ21" s="255"/>
      <c r="BK21" s="255"/>
      <c r="BL21" s="255"/>
      <c r="BM21" s="255"/>
      <c r="BN21" s="255"/>
      <c r="BO21" s="255"/>
      <c r="BP21" s="255"/>
      <c r="BQ21" s="255"/>
      <c r="BR21" s="1201"/>
      <c r="BS21" s="255"/>
      <c r="BT21" s="255"/>
      <c r="BU21" s="255"/>
      <c r="BV21" s="255"/>
      <c r="BW21" s="255"/>
      <c r="BX21" s="255"/>
      <c r="BY21" s="255"/>
      <c r="BZ21" s="255"/>
      <c r="CA21" s="255"/>
      <c r="CB21" s="255"/>
      <c r="CC21" s="255"/>
      <c r="CD21" s="1201"/>
      <c r="CE21" s="255"/>
      <c r="CF21" s="255"/>
      <c r="CG21" s="255"/>
      <c r="CH21" s="255"/>
      <c r="CI21" s="255"/>
      <c r="CJ21" s="255"/>
      <c r="CK21" s="255"/>
      <c r="CL21" s="255"/>
      <c r="CM21" s="255"/>
      <c r="CN21" s="255"/>
      <c r="CO21" s="255"/>
      <c r="CP21" s="1201"/>
      <c r="CQ21" s="255"/>
      <c r="CR21" s="255"/>
      <c r="CS21" s="255"/>
      <c r="CT21" s="255"/>
      <c r="CU21" s="255"/>
      <c r="CV21" s="255"/>
      <c r="CW21" s="255"/>
      <c r="CX21" s="255"/>
      <c r="CY21" s="255"/>
      <c r="CZ21" s="255"/>
      <c r="DA21" s="255"/>
      <c r="DB21" s="1201"/>
      <c r="DC21" s="255"/>
      <c r="DD21" s="256"/>
      <c r="DE21" s="253"/>
    </row>
    <row r="22" spans="1:109" ht="17.25" customHeight="1" x14ac:dyDescent="0.2">
      <c r="B22" s="257"/>
    </row>
    <row r="23" spans="1:109" ht="13.2" x14ac:dyDescent="0.2">
      <c r="B23" s="257"/>
    </row>
    <row r="24" spans="1:109" ht="13.2" x14ac:dyDescent="0.2">
      <c r="B24" s="257"/>
    </row>
    <row r="25" spans="1:109" ht="13.2" x14ac:dyDescent="0.2">
      <c r="B25" s="257"/>
    </row>
    <row r="26" spans="1:109" ht="13.2" x14ac:dyDescent="0.2">
      <c r="B26" s="257"/>
    </row>
    <row r="27" spans="1:109" ht="13.2" x14ac:dyDescent="0.2">
      <c r="B27" s="257"/>
    </row>
    <row r="28" spans="1:109" ht="13.2" x14ac:dyDescent="0.2">
      <c r="B28" s="257"/>
    </row>
    <row r="29" spans="1:109" ht="13.2" x14ac:dyDescent="0.2">
      <c r="B29" s="257"/>
    </row>
    <row r="30" spans="1:109" ht="13.2" x14ac:dyDescent="0.2">
      <c r="B30" s="257"/>
    </row>
    <row r="31" spans="1:109" ht="13.2" x14ac:dyDescent="0.2">
      <c r="B31" s="257"/>
    </row>
    <row r="32" spans="1:109" ht="13.2" x14ac:dyDescent="0.2">
      <c r="B32" s="257"/>
    </row>
    <row r="33" spans="2:109" ht="13.2" x14ac:dyDescent="0.2">
      <c r="B33" s="257"/>
    </row>
    <row r="34" spans="2:109" ht="13.2" x14ac:dyDescent="0.2">
      <c r="B34" s="257"/>
    </row>
    <row r="35" spans="2:109" ht="13.2" x14ac:dyDescent="0.2">
      <c r="B35" s="257"/>
    </row>
    <row r="36" spans="2:109" ht="13.2" x14ac:dyDescent="0.2">
      <c r="B36" s="257"/>
    </row>
    <row r="37" spans="2:109" ht="13.2" x14ac:dyDescent="0.2">
      <c r="B37" s="257"/>
    </row>
    <row r="38" spans="2:109" ht="13.2" x14ac:dyDescent="0.2">
      <c r="B38" s="257"/>
    </row>
    <row r="39" spans="2:109" ht="13.2" x14ac:dyDescent="0.2">
      <c r="B39" s="338"/>
      <c r="C39" s="309"/>
      <c r="D39" s="309"/>
      <c r="E39" s="309"/>
      <c r="F39" s="309"/>
      <c r="G39" s="309"/>
      <c r="H39" s="309"/>
      <c r="I39" s="309"/>
      <c r="J39" s="309"/>
      <c r="K39" s="309"/>
      <c r="L39" s="309"/>
      <c r="M39" s="309"/>
      <c r="N39" s="309"/>
      <c r="O39" s="309"/>
      <c r="P39" s="309"/>
      <c r="Q39" s="309"/>
      <c r="R39" s="309"/>
      <c r="S39" s="309"/>
      <c r="T39" s="309"/>
      <c r="U39" s="309"/>
      <c r="V39" s="309"/>
      <c r="W39" s="309"/>
      <c r="X39" s="309"/>
      <c r="Y39" s="309"/>
      <c r="Z39" s="309"/>
      <c r="AA39" s="309"/>
      <c r="AB39" s="309"/>
      <c r="AC39" s="309"/>
      <c r="AD39" s="309"/>
      <c r="AE39" s="309"/>
      <c r="AF39" s="309"/>
      <c r="AG39" s="309"/>
      <c r="AH39" s="309"/>
      <c r="AI39" s="309"/>
      <c r="AJ39" s="309"/>
      <c r="AK39" s="309"/>
      <c r="AL39" s="309"/>
      <c r="AM39" s="309"/>
      <c r="AN39" s="309"/>
      <c r="AO39" s="309"/>
      <c r="AP39" s="309"/>
      <c r="AQ39" s="309"/>
      <c r="AR39" s="309"/>
      <c r="AS39" s="309"/>
      <c r="AT39" s="309"/>
      <c r="AU39" s="309"/>
      <c r="AV39" s="309"/>
      <c r="AW39" s="309"/>
      <c r="AX39" s="309"/>
      <c r="AY39" s="309"/>
      <c r="AZ39" s="309"/>
      <c r="BA39" s="309"/>
      <c r="BB39" s="309"/>
      <c r="BC39" s="309"/>
      <c r="BD39" s="309"/>
      <c r="BE39" s="309"/>
      <c r="BF39" s="309"/>
      <c r="BG39" s="309"/>
      <c r="BH39" s="309"/>
      <c r="BI39" s="309"/>
      <c r="BJ39" s="309"/>
      <c r="BK39" s="309"/>
      <c r="BL39" s="309"/>
      <c r="BM39" s="309"/>
      <c r="BN39" s="309"/>
      <c r="BO39" s="309"/>
      <c r="BP39" s="309"/>
      <c r="BQ39" s="309"/>
      <c r="BR39" s="309"/>
      <c r="BS39" s="309"/>
      <c r="BT39" s="309"/>
      <c r="BU39" s="309"/>
      <c r="BV39" s="309"/>
      <c r="BW39" s="309"/>
      <c r="BX39" s="309"/>
      <c r="BY39" s="309"/>
      <c r="BZ39" s="309"/>
      <c r="CA39" s="309"/>
      <c r="CB39" s="309"/>
      <c r="CC39" s="309"/>
      <c r="CD39" s="309"/>
      <c r="CE39" s="309"/>
      <c r="CF39" s="309"/>
      <c r="CG39" s="309"/>
      <c r="CH39" s="309"/>
      <c r="CI39" s="309"/>
      <c r="CJ39" s="309"/>
      <c r="CK39" s="309"/>
      <c r="CL39" s="309"/>
      <c r="CM39" s="309"/>
      <c r="CN39" s="309"/>
      <c r="CO39" s="309"/>
      <c r="CP39" s="309"/>
      <c r="CQ39" s="309"/>
      <c r="CR39" s="309"/>
      <c r="CS39" s="309"/>
      <c r="CT39" s="309"/>
      <c r="CU39" s="309"/>
      <c r="CV39" s="309"/>
      <c r="CW39" s="309"/>
      <c r="CX39" s="309"/>
      <c r="CY39" s="309"/>
      <c r="CZ39" s="309"/>
      <c r="DA39" s="309"/>
      <c r="DB39" s="309"/>
      <c r="DC39" s="309"/>
      <c r="DD39" s="339"/>
    </row>
    <row r="40" spans="2:109" ht="13.2" x14ac:dyDescent="0.2">
      <c r="B40" s="1202"/>
      <c r="DD40" s="1202"/>
      <c r="DE40" s="253"/>
    </row>
    <row r="41" spans="2:109" ht="16.2" x14ac:dyDescent="0.2">
      <c r="B41" s="254" t="s">
        <v>566</v>
      </c>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5"/>
      <c r="AE41" s="255"/>
      <c r="AF41" s="255"/>
      <c r="AG41" s="255"/>
      <c r="AH41" s="255"/>
      <c r="AI41" s="255"/>
      <c r="AJ41" s="255"/>
      <c r="AK41" s="255"/>
      <c r="AL41" s="255"/>
      <c r="AM41" s="255"/>
      <c r="AN41" s="255"/>
      <c r="AO41" s="255"/>
      <c r="AP41" s="255"/>
      <c r="AQ41" s="255"/>
      <c r="AR41" s="255"/>
      <c r="AS41" s="255"/>
      <c r="AT41" s="255"/>
      <c r="AU41" s="255"/>
      <c r="AV41" s="255"/>
      <c r="AW41" s="255"/>
      <c r="AX41" s="255"/>
      <c r="AY41" s="255"/>
      <c r="AZ41" s="255"/>
      <c r="BA41" s="255"/>
      <c r="BB41" s="255"/>
      <c r="BC41" s="255"/>
      <c r="BD41" s="255"/>
      <c r="BE41" s="255"/>
      <c r="BF41" s="255"/>
      <c r="BG41" s="255"/>
      <c r="BH41" s="255"/>
      <c r="BI41" s="255"/>
      <c r="BJ41" s="255"/>
      <c r="BK41" s="255"/>
      <c r="BL41" s="255"/>
      <c r="BM41" s="255"/>
      <c r="BN41" s="255"/>
      <c r="BO41" s="255"/>
      <c r="BP41" s="255"/>
      <c r="BQ41" s="255"/>
      <c r="BR41" s="255"/>
      <c r="BS41" s="255"/>
      <c r="BT41" s="255"/>
      <c r="BU41" s="255"/>
      <c r="BV41" s="255"/>
      <c r="BW41" s="255"/>
      <c r="BX41" s="255"/>
      <c r="BY41" s="255"/>
      <c r="BZ41" s="255"/>
      <c r="CA41" s="255"/>
      <c r="CB41" s="255"/>
      <c r="CC41" s="255"/>
      <c r="CD41" s="255"/>
      <c r="CE41" s="255"/>
      <c r="CF41" s="255"/>
      <c r="CG41" s="255"/>
      <c r="CH41" s="255"/>
      <c r="CI41" s="255"/>
      <c r="CJ41" s="255"/>
      <c r="CK41" s="255"/>
      <c r="CL41" s="255"/>
      <c r="CM41" s="255"/>
      <c r="CN41" s="255"/>
      <c r="CO41" s="255"/>
      <c r="CP41" s="255"/>
      <c r="CQ41" s="255"/>
      <c r="CR41" s="255"/>
      <c r="CS41" s="255"/>
      <c r="CT41" s="255"/>
      <c r="CU41" s="255"/>
      <c r="CV41" s="255"/>
      <c r="CW41" s="255"/>
      <c r="CX41" s="255"/>
      <c r="CY41" s="255"/>
      <c r="CZ41" s="255"/>
      <c r="DA41" s="255"/>
      <c r="DB41" s="255"/>
      <c r="DC41" s="255"/>
      <c r="DD41" s="256"/>
    </row>
    <row r="42" spans="2:109" ht="13.2" x14ac:dyDescent="0.2">
      <c r="B42" s="257"/>
      <c r="G42" s="1203"/>
      <c r="I42" s="1204"/>
      <c r="J42" s="1204"/>
      <c r="K42" s="1204"/>
      <c r="AM42" s="1203"/>
      <c r="AN42" s="1203" t="s">
        <v>567</v>
      </c>
      <c r="AP42" s="1204"/>
      <c r="AQ42" s="1204"/>
      <c r="AR42" s="1204"/>
      <c r="AY42" s="1203"/>
      <c r="BA42" s="1204"/>
      <c r="BB42" s="1204"/>
      <c r="BC42" s="1204"/>
      <c r="BK42" s="1203"/>
      <c r="BM42" s="1204"/>
      <c r="BN42" s="1204"/>
      <c r="BO42" s="1204"/>
      <c r="BW42" s="1203"/>
      <c r="BY42" s="1204"/>
      <c r="BZ42" s="1204"/>
      <c r="CA42" s="1204"/>
      <c r="CI42" s="1203"/>
      <c r="CK42" s="1204"/>
      <c r="CL42" s="1204"/>
      <c r="CM42" s="1204"/>
      <c r="CU42" s="1203"/>
      <c r="CW42" s="1204"/>
      <c r="CX42" s="1204"/>
      <c r="CY42" s="1204"/>
    </row>
    <row r="43" spans="2:109" ht="13.5" customHeight="1" x14ac:dyDescent="0.2">
      <c r="B43" s="257"/>
      <c r="AN43" s="1205" t="s">
        <v>568</v>
      </c>
      <c r="AO43" s="1206"/>
      <c r="AP43" s="1206"/>
      <c r="AQ43" s="1206"/>
      <c r="AR43" s="1206"/>
      <c r="AS43" s="1206"/>
      <c r="AT43" s="1206"/>
      <c r="AU43" s="1206"/>
      <c r="AV43" s="1206"/>
      <c r="AW43" s="1206"/>
      <c r="AX43" s="1206"/>
      <c r="AY43" s="1206"/>
      <c r="AZ43" s="1206"/>
      <c r="BA43" s="1206"/>
      <c r="BB43" s="1206"/>
      <c r="BC43" s="1206"/>
      <c r="BD43" s="1206"/>
      <c r="BE43" s="1206"/>
      <c r="BF43" s="1206"/>
      <c r="BG43" s="1206"/>
      <c r="BH43" s="1206"/>
      <c r="BI43" s="1206"/>
      <c r="BJ43" s="1206"/>
      <c r="BK43" s="1206"/>
      <c r="BL43" s="1206"/>
      <c r="BM43" s="1206"/>
      <c r="BN43" s="1206"/>
      <c r="BO43" s="1206"/>
      <c r="BP43" s="1206"/>
      <c r="BQ43" s="1206"/>
      <c r="BR43" s="1206"/>
      <c r="BS43" s="1206"/>
      <c r="BT43" s="1206"/>
      <c r="BU43" s="1206"/>
      <c r="BV43" s="1206"/>
      <c r="BW43" s="1206"/>
      <c r="BX43" s="1206"/>
      <c r="BY43" s="1206"/>
      <c r="BZ43" s="1206"/>
      <c r="CA43" s="1206"/>
      <c r="CB43" s="1206"/>
      <c r="CC43" s="1206"/>
      <c r="CD43" s="1206"/>
      <c r="CE43" s="1206"/>
      <c r="CF43" s="1206"/>
      <c r="CG43" s="1206"/>
      <c r="CH43" s="1206"/>
      <c r="CI43" s="1206"/>
      <c r="CJ43" s="1206"/>
      <c r="CK43" s="1206"/>
      <c r="CL43" s="1206"/>
      <c r="CM43" s="1206"/>
      <c r="CN43" s="1206"/>
      <c r="CO43" s="1206"/>
      <c r="CP43" s="1206"/>
      <c r="CQ43" s="1206"/>
      <c r="CR43" s="1206"/>
      <c r="CS43" s="1206"/>
      <c r="CT43" s="1206"/>
      <c r="CU43" s="1206"/>
      <c r="CV43" s="1206"/>
      <c r="CW43" s="1206"/>
      <c r="CX43" s="1206"/>
      <c r="CY43" s="1206"/>
      <c r="CZ43" s="1206"/>
      <c r="DA43" s="1206"/>
      <c r="DB43" s="1206"/>
      <c r="DC43" s="1207"/>
    </row>
    <row r="44" spans="2:109" ht="13.2" x14ac:dyDescent="0.2">
      <c r="B44" s="257"/>
      <c r="AN44" s="1208"/>
      <c r="AO44" s="1209"/>
      <c r="AP44" s="1209"/>
      <c r="AQ44" s="1209"/>
      <c r="AR44" s="1209"/>
      <c r="AS44" s="1209"/>
      <c r="AT44" s="1209"/>
      <c r="AU44" s="1209"/>
      <c r="AV44" s="1209"/>
      <c r="AW44" s="1209"/>
      <c r="AX44" s="1209"/>
      <c r="AY44" s="1209"/>
      <c r="AZ44" s="1209"/>
      <c r="BA44" s="1209"/>
      <c r="BB44" s="1209"/>
      <c r="BC44" s="1209"/>
      <c r="BD44" s="1209"/>
      <c r="BE44" s="1209"/>
      <c r="BF44" s="1209"/>
      <c r="BG44" s="1209"/>
      <c r="BH44" s="1209"/>
      <c r="BI44" s="1209"/>
      <c r="BJ44" s="1209"/>
      <c r="BK44" s="1209"/>
      <c r="BL44" s="1209"/>
      <c r="BM44" s="1209"/>
      <c r="BN44" s="1209"/>
      <c r="BO44" s="1209"/>
      <c r="BP44" s="1209"/>
      <c r="BQ44" s="1209"/>
      <c r="BR44" s="1209"/>
      <c r="BS44" s="1209"/>
      <c r="BT44" s="1209"/>
      <c r="BU44" s="1209"/>
      <c r="BV44" s="1209"/>
      <c r="BW44" s="1209"/>
      <c r="BX44" s="1209"/>
      <c r="BY44" s="1209"/>
      <c r="BZ44" s="1209"/>
      <c r="CA44" s="1209"/>
      <c r="CB44" s="1209"/>
      <c r="CC44" s="1209"/>
      <c r="CD44" s="1209"/>
      <c r="CE44" s="1209"/>
      <c r="CF44" s="1209"/>
      <c r="CG44" s="1209"/>
      <c r="CH44" s="1209"/>
      <c r="CI44" s="1209"/>
      <c r="CJ44" s="1209"/>
      <c r="CK44" s="1209"/>
      <c r="CL44" s="1209"/>
      <c r="CM44" s="1209"/>
      <c r="CN44" s="1209"/>
      <c r="CO44" s="1209"/>
      <c r="CP44" s="1209"/>
      <c r="CQ44" s="1209"/>
      <c r="CR44" s="1209"/>
      <c r="CS44" s="1209"/>
      <c r="CT44" s="1209"/>
      <c r="CU44" s="1209"/>
      <c r="CV44" s="1209"/>
      <c r="CW44" s="1209"/>
      <c r="CX44" s="1209"/>
      <c r="CY44" s="1209"/>
      <c r="CZ44" s="1209"/>
      <c r="DA44" s="1209"/>
      <c r="DB44" s="1209"/>
      <c r="DC44" s="1210"/>
    </row>
    <row r="45" spans="2:109" ht="13.2" x14ac:dyDescent="0.2">
      <c r="B45" s="257"/>
      <c r="AN45" s="1208"/>
      <c r="AO45" s="1209"/>
      <c r="AP45" s="1209"/>
      <c r="AQ45" s="1209"/>
      <c r="AR45" s="1209"/>
      <c r="AS45" s="1209"/>
      <c r="AT45" s="1209"/>
      <c r="AU45" s="1209"/>
      <c r="AV45" s="1209"/>
      <c r="AW45" s="1209"/>
      <c r="AX45" s="1209"/>
      <c r="AY45" s="1209"/>
      <c r="AZ45" s="1209"/>
      <c r="BA45" s="1209"/>
      <c r="BB45" s="1209"/>
      <c r="BC45" s="1209"/>
      <c r="BD45" s="1209"/>
      <c r="BE45" s="1209"/>
      <c r="BF45" s="1209"/>
      <c r="BG45" s="1209"/>
      <c r="BH45" s="1209"/>
      <c r="BI45" s="1209"/>
      <c r="BJ45" s="1209"/>
      <c r="BK45" s="1209"/>
      <c r="BL45" s="1209"/>
      <c r="BM45" s="1209"/>
      <c r="BN45" s="1209"/>
      <c r="BO45" s="1209"/>
      <c r="BP45" s="1209"/>
      <c r="BQ45" s="1209"/>
      <c r="BR45" s="1209"/>
      <c r="BS45" s="1209"/>
      <c r="BT45" s="1209"/>
      <c r="BU45" s="1209"/>
      <c r="BV45" s="1209"/>
      <c r="BW45" s="1209"/>
      <c r="BX45" s="1209"/>
      <c r="BY45" s="1209"/>
      <c r="BZ45" s="1209"/>
      <c r="CA45" s="1209"/>
      <c r="CB45" s="1209"/>
      <c r="CC45" s="1209"/>
      <c r="CD45" s="1209"/>
      <c r="CE45" s="1209"/>
      <c r="CF45" s="1209"/>
      <c r="CG45" s="1209"/>
      <c r="CH45" s="1209"/>
      <c r="CI45" s="1209"/>
      <c r="CJ45" s="1209"/>
      <c r="CK45" s="1209"/>
      <c r="CL45" s="1209"/>
      <c r="CM45" s="1209"/>
      <c r="CN45" s="1209"/>
      <c r="CO45" s="1209"/>
      <c r="CP45" s="1209"/>
      <c r="CQ45" s="1209"/>
      <c r="CR45" s="1209"/>
      <c r="CS45" s="1209"/>
      <c r="CT45" s="1209"/>
      <c r="CU45" s="1209"/>
      <c r="CV45" s="1209"/>
      <c r="CW45" s="1209"/>
      <c r="CX45" s="1209"/>
      <c r="CY45" s="1209"/>
      <c r="CZ45" s="1209"/>
      <c r="DA45" s="1209"/>
      <c r="DB45" s="1209"/>
      <c r="DC45" s="1210"/>
    </row>
    <row r="46" spans="2:109" ht="13.2" x14ac:dyDescent="0.2">
      <c r="B46" s="257"/>
      <c r="AN46" s="1208"/>
      <c r="AO46" s="1209"/>
      <c r="AP46" s="1209"/>
      <c r="AQ46" s="1209"/>
      <c r="AR46" s="1209"/>
      <c r="AS46" s="1209"/>
      <c r="AT46" s="1209"/>
      <c r="AU46" s="1209"/>
      <c r="AV46" s="1209"/>
      <c r="AW46" s="1209"/>
      <c r="AX46" s="1209"/>
      <c r="AY46" s="1209"/>
      <c r="AZ46" s="1209"/>
      <c r="BA46" s="1209"/>
      <c r="BB46" s="1209"/>
      <c r="BC46" s="1209"/>
      <c r="BD46" s="1209"/>
      <c r="BE46" s="1209"/>
      <c r="BF46" s="1209"/>
      <c r="BG46" s="1209"/>
      <c r="BH46" s="1209"/>
      <c r="BI46" s="1209"/>
      <c r="BJ46" s="1209"/>
      <c r="BK46" s="1209"/>
      <c r="BL46" s="1209"/>
      <c r="BM46" s="1209"/>
      <c r="BN46" s="1209"/>
      <c r="BO46" s="1209"/>
      <c r="BP46" s="1209"/>
      <c r="BQ46" s="1209"/>
      <c r="BR46" s="1209"/>
      <c r="BS46" s="1209"/>
      <c r="BT46" s="1209"/>
      <c r="BU46" s="1209"/>
      <c r="BV46" s="1209"/>
      <c r="BW46" s="1209"/>
      <c r="BX46" s="1209"/>
      <c r="BY46" s="1209"/>
      <c r="BZ46" s="1209"/>
      <c r="CA46" s="1209"/>
      <c r="CB46" s="1209"/>
      <c r="CC46" s="1209"/>
      <c r="CD46" s="1209"/>
      <c r="CE46" s="1209"/>
      <c r="CF46" s="1209"/>
      <c r="CG46" s="1209"/>
      <c r="CH46" s="1209"/>
      <c r="CI46" s="1209"/>
      <c r="CJ46" s="1209"/>
      <c r="CK46" s="1209"/>
      <c r="CL46" s="1209"/>
      <c r="CM46" s="1209"/>
      <c r="CN46" s="1209"/>
      <c r="CO46" s="1209"/>
      <c r="CP46" s="1209"/>
      <c r="CQ46" s="1209"/>
      <c r="CR46" s="1209"/>
      <c r="CS46" s="1209"/>
      <c r="CT46" s="1209"/>
      <c r="CU46" s="1209"/>
      <c r="CV46" s="1209"/>
      <c r="CW46" s="1209"/>
      <c r="CX46" s="1209"/>
      <c r="CY46" s="1209"/>
      <c r="CZ46" s="1209"/>
      <c r="DA46" s="1209"/>
      <c r="DB46" s="1209"/>
      <c r="DC46" s="1210"/>
    </row>
    <row r="47" spans="2:109" ht="13.2" x14ac:dyDescent="0.2">
      <c r="B47" s="257"/>
      <c r="AN47" s="1211"/>
      <c r="AO47" s="1212"/>
      <c r="AP47" s="1212"/>
      <c r="AQ47" s="1212"/>
      <c r="AR47" s="1212"/>
      <c r="AS47" s="1212"/>
      <c r="AT47" s="1212"/>
      <c r="AU47" s="1212"/>
      <c r="AV47" s="1212"/>
      <c r="AW47" s="1212"/>
      <c r="AX47" s="1212"/>
      <c r="AY47" s="1212"/>
      <c r="AZ47" s="1212"/>
      <c r="BA47" s="1212"/>
      <c r="BB47" s="1212"/>
      <c r="BC47" s="1212"/>
      <c r="BD47" s="1212"/>
      <c r="BE47" s="1212"/>
      <c r="BF47" s="1212"/>
      <c r="BG47" s="1212"/>
      <c r="BH47" s="1212"/>
      <c r="BI47" s="1212"/>
      <c r="BJ47" s="1212"/>
      <c r="BK47" s="1212"/>
      <c r="BL47" s="1212"/>
      <c r="BM47" s="1212"/>
      <c r="BN47" s="1212"/>
      <c r="BO47" s="1212"/>
      <c r="BP47" s="1212"/>
      <c r="BQ47" s="1212"/>
      <c r="BR47" s="1212"/>
      <c r="BS47" s="1212"/>
      <c r="BT47" s="1212"/>
      <c r="BU47" s="1212"/>
      <c r="BV47" s="1212"/>
      <c r="BW47" s="1212"/>
      <c r="BX47" s="1212"/>
      <c r="BY47" s="1212"/>
      <c r="BZ47" s="1212"/>
      <c r="CA47" s="1212"/>
      <c r="CB47" s="1212"/>
      <c r="CC47" s="1212"/>
      <c r="CD47" s="1212"/>
      <c r="CE47" s="1212"/>
      <c r="CF47" s="1212"/>
      <c r="CG47" s="1212"/>
      <c r="CH47" s="1212"/>
      <c r="CI47" s="1212"/>
      <c r="CJ47" s="1212"/>
      <c r="CK47" s="1212"/>
      <c r="CL47" s="1212"/>
      <c r="CM47" s="1212"/>
      <c r="CN47" s="1212"/>
      <c r="CO47" s="1212"/>
      <c r="CP47" s="1212"/>
      <c r="CQ47" s="1212"/>
      <c r="CR47" s="1212"/>
      <c r="CS47" s="1212"/>
      <c r="CT47" s="1212"/>
      <c r="CU47" s="1212"/>
      <c r="CV47" s="1212"/>
      <c r="CW47" s="1212"/>
      <c r="CX47" s="1212"/>
      <c r="CY47" s="1212"/>
      <c r="CZ47" s="1212"/>
      <c r="DA47" s="1212"/>
      <c r="DB47" s="1212"/>
      <c r="DC47" s="1213"/>
    </row>
    <row r="48" spans="2:109" ht="13.2" x14ac:dyDescent="0.2">
      <c r="B48" s="257"/>
      <c r="H48" s="1214"/>
      <c r="I48" s="1214"/>
      <c r="J48" s="1214"/>
      <c r="AN48" s="1214"/>
      <c r="AO48" s="1214"/>
      <c r="AP48" s="1214"/>
      <c r="AZ48" s="1214"/>
      <c r="BA48" s="1214"/>
      <c r="BB48" s="1214"/>
      <c r="BL48" s="1214"/>
      <c r="BM48" s="1214"/>
      <c r="BN48" s="1214"/>
      <c r="BX48" s="1214"/>
      <c r="BY48" s="1214"/>
      <c r="BZ48" s="1214"/>
      <c r="CJ48" s="1214"/>
      <c r="CK48" s="1214"/>
      <c r="CL48" s="1214"/>
      <c r="CV48" s="1214"/>
      <c r="CW48" s="1214"/>
      <c r="CX48" s="1214"/>
    </row>
    <row r="49" spans="1:109" ht="13.2" x14ac:dyDescent="0.2">
      <c r="B49" s="257"/>
      <c r="AN49" s="253" t="s">
        <v>569</v>
      </c>
    </row>
    <row r="50" spans="1:109" ht="13.2" x14ac:dyDescent="0.2">
      <c r="B50" s="257"/>
      <c r="G50" s="1215"/>
      <c r="H50" s="1215"/>
      <c r="I50" s="1215"/>
      <c r="J50" s="1215"/>
      <c r="K50" s="1216"/>
      <c r="L50" s="1216"/>
      <c r="M50" s="1217"/>
      <c r="N50" s="1217"/>
      <c r="AN50" s="1218"/>
      <c r="AO50" s="1219"/>
      <c r="AP50" s="1219"/>
      <c r="AQ50" s="1219"/>
      <c r="AR50" s="1219"/>
      <c r="AS50" s="1219"/>
      <c r="AT50" s="1219"/>
      <c r="AU50" s="1219"/>
      <c r="AV50" s="1219"/>
      <c r="AW50" s="1219"/>
      <c r="AX50" s="1219"/>
      <c r="AY50" s="1219"/>
      <c r="AZ50" s="1219"/>
      <c r="BA50" s="1219"/>
      <c r="BB50" s="1219"/>
      <c r="BC50" s="1219"/>
      <c r="BD50" s="1219"/>
      <c r="BE50" s="1219"/>
      <c r="BF50" s="1219"/>
      <c r="BG50" s="1219"/>
      <c r="BH50" s="1219"/>
      <c r="BI50" s="1219"/>
      <c r="BJ50" s="1219"/>
      <c r="BK50" s="1219"/>
      <c r="BL50" s="1219"/>
      <c r="BM50" s="1219"/>
      <c r="BN50" s="1219"/>
      <c r="BO50" s="1220"/>
      <c r="BP50" s="1221" t="s">
        <v>527</v>
      </c>
      <c r="BQ50" s="1221"/>
      <c r="BR50" s="1221"/>
      <c r="BS50" s="1221"/>
      <c r="BT50" s="1221"/>
      <c r="BU50" s="1221"/>
      <c r="BV50" s="1221"/>
      <c r="BW50" s="1221"/>
      <c r="BX50" s="1221" t="s">
        <v>528</v>
      </c>
      <c r="BY50" s="1221"/>
      <c r="BZ50" s="1221"/>
      <c r="CA50" s="1221"/>
      <c r="CB50" s="1221"/>
      <c r="CC50" s="1221"/>
      <c r="CD50" s="1221"/>
      <c r="CE50" s="1221"/>
      <c r="CF50" s="1221" t="s">
        <v>529</v>
      </c>
      <c r="CG50" s="1221"/>
      <c r="CH50" s="1221"/>
      <c r="CI50" s="1221"/>
      <c r="CJ50" s="1221"/>
      <c r="CK50" s="1221"/>
      <c r="CL50" s="1221"/>
      <c r="CM50" s="1221"/>
      <c r="CN50" s="1221" t="s">
        <v>530</v>
      </c>
      <c r="CO50" s="1221"/>
      <c r="CP50" s="1221"/>
      <c r="CQ50" s="1221"/>
      <c r="CR50" s="1221"/>
      <c r="CS50" s="1221"/>
      <c r="CT50" s="1221"/>
      <c r="CU50" s="1221"/>
      <c r="CV50" s="1221" t="s">
        <v>531</v>
      </c>
      <c r="CW50" s="1221"/>
      <c r="CX50" s="1221"/>
      <c r="CY50" s="1221"/>
      <c r="CZ50" s="1221"/>
      <c r="DA50" s="1221"/>
      <c r="DB50" s="1221"/>
      <c r="DC50" s="1221"/>
    </row>
    <row r="51" spans="1:109" ht="13.5" customHeight="1" x14ac:dyDescent="0.2">
      <c r="B51" s="257"/>
      <c r="G51" s="1222"/>
      <c r="H51" s="1222"/>
      <c r="I51" s="1223"/>
      <c r="J51" s="1223"/>
      <c r="K51" s="1224"/>
      <c r="L51" s="1224"/>
      <c r="M51" s="1224"/>
      <c r="N51" s="1224"/>
      <c r="AM51" s="1214"/>
      <c r="AN51" s="1225" t="s">
        <v>570</v>
      </c>
      <c r="AO51" s="1225"/>
      <c r="AP51" s="1225"/>
      <c r="AQ51" s="1225"/>
      <c r="AR51" s="1225"/>
      <c r="AS51" s="1225"/>
      <c r="AT51" s="1225"/>
      <c r="AU51" s="1225"/>
      <c r="AV51" s="1225"/>
      <c r="AW51" s="1225"/>
      <c r="AX51" s="1225"/>
      <c r="AY51" s="1225"/>
      <c r="AZ51" s="1225"/>
      <c r="BA51" s="1225"/>
      <c r="BB51" s="1225" t="s">
        <v>571</v>
      </c>
      <c r="BC51" s="1225"/>
      <c r="BD51" s="1225"/>
      <c r="BE51" s="1225"/>
      <c r="BF51" s="1225"/>
      <c r="BG51" s="1225"/>
      <c r="BH51" s="1225"/>
      <c r="BI51" s="1225"/>
      <c r="BJ51" s="1225"/>
      <c r="BK51" s="1225"/>
      <c r="BL51" s="1225"/>
      <c r="BM51" s="1225"/>
      <c r="BN51" s="1225"/>
      <c r="BO51" s="1225"/>
      <c r="BP51" s="1226"/>
      <c r="BQ51" s="1226"/>
      <c r="BR51" s="1226"/>
      <c r="BS51" s="1226"/>
      <c r="BT51" s="1226"/>
      <c r="BU51" s="1226"/>
      <c r="BV51" s="1226"/>
      <c r="BW51" s="1226"/>
      <c r="BX51" s="1226"/>
      <c r="BY51" s="1226"/>
      <c r="BZ51" s="1226"/>
      <c r="CA51" s="1226"/>
      <c r="CB51" s="1226"/>
      <c r="CC51" s="1226"/>
      <c r="CD51" s="1226"/>
      <c r="CE51" s="1226"/>
      <c r="CF51" s="1226"/>
      <c r="CG51" s="1226"/>
      <c r="CH51" s="1226"/>
      <c r="CI51" s="1226"/>
      <c r="CJ51" s="1226"/>
      <c r="CK51" s="1226"/>
      <c r="CL51" s="1226"/>
      <c r="CM51" s="1226"/>
      <c r="CN51" s="1226"/>
      <c r="CO51" s="1226"/>
      <c r="CP51" s="1226"/>
      <c r="CQ51" s="1226"/>
      <c r="CR51" s="1226"/>
      <c r="CS51" s="1226"/>
      <c r="CT51" s="1226"/>
      <c r="CU51" s="1226"/>
      <c r="CV51" s="1226"/>
      <c r="CW51" s="1226"/>
      <c r="CX51" s="1226"/>
      <c r="CY51" s="1226"/>
      <c r="CZ51" s="1226"/>
      <c r="DA51" s="1226"/>
      <c r="DB51" s="1226"/>
      <c r="DC51" s="1226"/>
    </row>
    <row r="52" spans="1:109" ht="13.2" x14ac:dyDescent="0.2">
      <c r="B52" s="257"/>
      <c r="G52" s="1222"/>
      <c r="H52" s="1222"/>
      <c r="I52" s="1223"/>
      <c r="J52" s="1223"/>
      <c r="K52" s="1224"/>
      <c r="L52" s="1224"/>
      <c r="M52" s="1224"/>
      <c r="N52" s="1224"/>
      <c r="AM52" s="1214"/>
      <c r="AN52" s="1225"/>
      <c r="AO52" s="1225"/>
      <c r="AP52" s="1225"/>
      <c r="AQ52" s="1225"/>
      <c r="AR52" s="1225"/>
      <c r="AS52" s="1225"/>
      <c r="AT52" s="1225"/>
      <c r="AU52" s="1225"/>
      <c r="AV52" s="1225"/>
      <c r="AW52" s="1225"/>
      <c r="AX52" s="1225"/>
      <c r="AY52" s="1225"/>
      <c r="AZ52" s="1225"/>
      <c r="BA52" s="1225"/>
      <c r="BB52" s="1225"/>
      <c r="BC52" s="1225"/>
      <c r="BD52" s="1225"/>
      <c r="BE52" s="1225"/>
      <c r="BF52" s="1225"/>
      <c r="BG52" s="1225"/>
      <c r="BH52" s="1225"/>
      <c r="BI52" s="1225"/>
      <c r="BJ52" s="1225"/>
      <c r="BK52" s="1225"/>
      <c r="BL52" s="1225"/>
      <c r="BM52" s="1225"/>
      <c r="BN52" s="1225"/>
      <c r="BO52" s="1225"/>
      <c r="BP52" s="1226"/>
      <c r="BQ52" s="1226"/>
      <c r="BR52" s="1226"/>
      <c r="BS52" s="1226"/>
      <c r="BT52" s="1226"/>
      <c r="BU52" s="1226"/>
      <c r="BV52" s="1226"/>
      <c r="BW52" s="1226"/>
      <c r="BX52" s="1226"/>
      <c r="BY52" s="1226"/>
      <c r="BZ52" s="1226"/>
      <c r="CA52" s="1226"/>
      <c r="CB52" s="1226"/>
      <c r="CC52" s="1226"/>
      <c r="CD52" s="1226"/>
      <c r="CE52" s="1226"/>
      <c r="CF52" s="1226"/>
      <c r="CG52" s="1226"/>
      <c r="CH52" s="1226"/>
      <c r="CI52" s="1226"/>
      <c r="CJ52" s="1226"/>
      <c r="CK52" s="1226"/>
      <c r="CL52" s="1226"/>
      <c r="CM52" s="1226"/>
      <c r="CN52" s="1226"/>
      <c r="CO52" s="1226"/>
      <c r="CP52" s="1226"/>
      <c r="CQ52" s="1226"/>
      <c r="CR52" s="1226"/>
      <c r="CS52" s="1226"/>
      <c r="CT52" s="1226"/>
      <c r="CU52" s="1226"/>
      <c r="CV52" s="1226"/>
      <c r="CW52" s="1226"/>
      <c r="CX52" s="1226"/>
      <c r="CY52" s="1226"/>
      <c r="CZ52" s="1226"/>
      <c r="DA52" s="1226"/>
      <c r="DB52" s="1226"/>
      <c r="DC52" s="1226"/>
    </row>
    <row r="53" spans="1:109" ht="13.2" x14ac:dyDescent="0.2">
      <c r="A53" s="1204"/>
      <c r="B53" s="257"/>
      <c r="G53" s="1222"/>
      <c r="H53" s="1222"/>
      <c r="I53" s="1215"/>
      <c r="J53" s="1215"/>
      <c r="K53" s="1224"/>
      <c r="L53" s="1224"/>
      <c r="M53" s="1224"/>
      <c r="N53" s="1224"/>
      <c r="AM53" s="1214"/>
      <c r="AN53" s="1225"/>
      <c r="AO53" s="1225"/>
      <c r="AP53" s="1225"/>
      <c r="AQ53" s="1225"/>
      <c r="AR53" s="1225"/>
      <c r="AS53" s="1225"/>
      <c r="AT53" s="1225"/>
      <c r="AU53" s="1225"/>
      <c r="AV53" s="1225"/>
      <c r="AW53" s="1225"/>
      <c r="AX53" s="1225"/>
      <c r="AY53" s="1225"/>
      <c r="AZ53" s="1225"/>
      <c r="BA53" s="1225"/>
      <c r="BB53" s="1225" t="s">
        <v>572</v>
      </c>
      <c r="BC53" s="1225"/>
      <c r="BD53" s="1225"/>
      <c r="BE53" s="1225"/>
      <c r="BF53" s="1225"/>
      <c r="BG53" s="1225"/>
      <c r="BH53" s="1225"/>
      <c r="BI53" s="1225"/>
      <c r="BJ53" s="1225"/>
      <c r="BK53" s="1225"/>
      <c r="BL53" s="1225"/>
      <c r="BM53" s="1225"/>
      <c r="BN53" s="1225"/>
      <c r="BO53" s="1225"/>
      <c r="BP53" s="1226">
        <v>64.2</v>
      </c>
      <c r="BQ53" s="1226"/>
      <c r="BR53" s="1226"/>
      <c r="BS53" s="1226"/>
      <c r="BT53" s="1226"/>
      <c r="BU53" s="1226"/>
      <c r="BV53" s="1226"/>
      <c r="BW53" s="1226"/>
      <c r="BX53" s="1226">
        <v>66.099999999999994</v>
      </c>
      <c r="BY53" s="1226"/>
      <c r="BZ53" s="1226"/>
      <c r="CA53" s="1226"/>
      <c r="CB53" s="1226"/>
      <c r="CC53" s="1226"/>
      <c r="CD53" s="1226"/>
      <c r="CE53" s="1226"/>
      <c r="CF53" s="1226">
        <v>67.8</v>
      </c>
      <c r="CG53" s="1226"/>
      <c r="CH53" s="1226"/>
      <c r="CI53" s="1226"/>
      <c r="CJ53" s="1226"/>
      <c r="CK53" s="1226"/>
      <c r="CL53" s="1226"/>
      <c r="CM53" s="1226"/>
      <c r="CN53" s="1226">
        <v>69.7</v>
      </c>
      <c r="CO53" s="1226"/>
      <c r="CP53" s="1226"/>
      <c r="CQ53" s="1226"/>
      <c r="CR53" s="1226"/>
      <c r="CS53" s="1226"/>
      <c r="CT53" s="1226"/>
      <c r="CU53" s="1226"/>
      <c r="CV53" s="1226">
        <v>71.5</v>
      </c>
      <c r="CW53" s="1226"/>
      <c r="CX53" s="1226"/>
      <c r="CY53" s="1226"/>
      <c r="CZ53" s="1226"/>
      <c r="DA53" s="1226"/>
      <c r="DB53" s="1226"/>
      <c r="DC53" s="1226"/>
    </row>
    <row r="54" spans="1:109" ht="13.2" x14ac:dyDescent="0.2">
      <c r="A54" s="1204"/>
      <c r="B54" s="257"/>
      <c r="G54" s="1222"/>
      <c r="H54" s="1222"/>
      <c r="I54" s="1215"/>
      <c r="J54" s="1215"/>
      <c r="K54" s="1224"/>
      <c r="L54" s="1224"/>
      <c r="M54" s="1224"/>
      <c r="N54" s="1224"/>
      <c r="AM54" s="1214"/>
      <c r="AN54" s="1225"/>
      <c r="AO54" s="1225"/>
      <c r="AP54" s="1225"/>
      <c r="AQ54" s="1225"/>
      <c r="AR54" s="1225"/>
      <c r="AS54" s="1225"/>
      <c r="AT54" s="1225"/>
      <c r="AU54" s="1225"/>
      <c r="AV54" s="1225"/>
      <c r="AW54" s="1225"/>
      <c r="AX54" s="1225"/>
      <c r="AY54" s="1225"/>
      <c r="AZ54" s="1225"/>
      <c r="BA54" s="1225"/>
      <c r="BB54" s="1225"/>
      <c r="BC54" s="1225"/>
      <c r="BD54" s="1225"/>
      <c r="BE54" s="1225"/>
      <c r="BF54" s="1225"/>
      <c r="BG54" s="1225"/>
      <c r="BH54" s="1225"/>
      <c r="BI54" s="1225"/>
      <c r="BJ54" s="1225"/>
      <c r="BK54" s="1225"/>
      <c r="BL54" s="1225"/>
      <c r="BM54" s="1225"/>
      <c r="BN54" s="1225"/>
      <c r="BO54" s="1225"/>
      <c r="BP54" s="1226"/>
      <c r="BQ54" s="1226"/>
      <c r="BR54" s="1226"/>
      <c r="BS54" s="1226"/>
      <c r="BT54" s="1226"/>
      <c r="BU54" s="1226"/>
      <c r="BV54" s="1226"/>
      <c r="BW54" s="1226"/>
      <c r="BX54" s="1226"/>
      <c r="BY54" s="1226"/>
      <c r="BZ54" s="1226"/>
      <c r="CA54" s="1226"/>
      <c r="CB54" s="1226"/>
      <c r="CC54" s="1226"/>
      <c r="CD54" s="1226"/>
      <c r="CE54" s="1226"/>
      <c r="CF54" s="1226"/>
      <c r="CG54" s="1226"/>
      <c r="CH54" s="1226"/>
      <c r="CI54" s="1226"/>
      <c r="CJ54" s="1226"/>
      <c r="CK54" s="1226"/>
      <c r="CL54" s="1226"/>
      <c r="CM54" s="1226"/>
      <c r="CN54" s="1226"/>
      <c r="CO54" s="1226"/>
      <c r="CP54" s="1226"/>
      <c r="CQ54" s="1226"/>
      <c r="CR54" s="1226"/>
      <c r="CS54" s="1226"/>
      <c r="CT54" s="1226"/>
      <c r="CU54" s="1226"/>
      <c r="CV54" s="1226"/>
      <c r="CW54" s="1226"/>
      <c r="CX54" s="1226"/>
      <c r="CY54" s="1226"/>
      <c r="CZ54" s="1226"/>
      <c r="DA54" s="1226"/>
      <c r="DB54" s="1226"/>
      <c r="DC54" s="1226"/>
    </row>
    <row r="55" spans="1:109" ht="13.2" x14ac:dyDescent="0.2">
      <c r="A55" s="1204"/>
      <c r="B55" s="257"/>
      <c r="G55" s="1215"/>
      <c r="H55" s="1215"/>
      <c r="I55" s="1215"/>
      <c r="J55" s="1215"/>
      <c r="K55" s="1224"/>
      <c r="L55" s="1224"/>
      <c r="M55" s="1224"/>
      <c r="N55" s="1224"/>
      <c r="AN55" s="1221" t="s">
        <v>573</v>
      </c>
      <c r="AO55" s="1221"/>
      <c r="AP55" s="1221"/>
      <c r="AQ55" s="1221"/>
      <c r="AR55" s="1221"/>
      <c r="AS55" s="1221"/>
      <c r="AT55" s="1221"/>
      <c r="AU55" s="1221"/>
      <c r="AV55" s="1221"/>
      <c r="AW55" s="1221"/>
      <c r="AX55" s="1221"/>
      <c r="AY55" s="1221"/>
      <c r="AZ55" s="1221"/>
      <c r="BA55" s="1221"/>
      <c r="BB55" s="1225" t="s">
        <v>571</v>
      </c>
      <c r="BC55" s="1225"/>
      <c r="BD55" s="1225"/>
      <c r="BE55" s="1225"/>
      <c r="BF55" s="1225"/>
      <c r="BG55" s="1225"/>
      <c r="BH55" s="1225"/>
      <c r="BI55" s="1225"/>
      <c r="BJ55" s="1225"/>
      <c r="BK55" s="1225"/>
      <c r="BL55" s="1225"/>
      <c r="BM55" s="1225"/>
      <c r="BN55" s="1225"/>
      <c r="BO55" s="1225"/>
      <c r="BP55" s="1226">
        <v>43</v>
      </c>
      <c r="BQ55" s="1226"/>
      <c r="BR55" s="1226"/>
      <c r="BS55" s="1226"/>
      <c r="BT55" s="1226"/>
      <c r="BU55" s="1226"/>
      <c r="BV55" s="1226"/>
      <c r="BW55" s="1226"/>
      <c r="BX55" s="1226">
        <v>32.4</v>
      </c>
      <c r="BY55" s="1226"/>
      <c r="BZ55" s="1226"/>
      <c r="CA55" s="1226"/>
      <c r="CB55" s="1226"/>
      <c r="CC55" s="1226"/>
      <c r="CD55" s="1226"/>
      <c r="CE55" s="1226"/>
      <c r="CF55" s="1226">
        <v>20</v>
      </c>
      <c r="CG55" s="1226"/>
      <c r="CH55" s="1226"/>
      <c r="CI55" s="1226"/>
      <c r="CJ55" s="1226"/>
      <c r="CK55" s="1226"/>
      <c r="CL55" s="1226"/>
      <c r="CM55" s="1226"/>
      <c r="CN55" s="1226">
        <v>7.4</v>
      </c>
      <c r="CO55" s="1226"/>
      <c r="CP55" s="1226"/>
      <c r="CQ55" s="1226"/>
      <c r="CR55" s="1226"/>
      <c r="CS55" s="1226"/>
      <c r="CT55" s="1226"/>
      <c r="CU55" s="1226"/>
      <c r="CV55" s="1226">
        <v>0</v>
      </c>
      <c r="CW55" s="1226"/>
      <c r="CX55" s="1226"/>
      <c r="CY55" s="1226"/>
      <c r="CZ55" s="1226"/>
      <c r="DA55" s="1226"/>
      <c r="DB55" s="1226"/>
      <c r="DC55" s="1226"/>
    </row>
    <row r="56" spans="1:109" ht="13.2" x14ac:dyDescent="0.2">
      <c r="A56" s="1204"/>
      <c r="B56" s="257"/>
      <c r="G56" s="1215"/>
      <c r="H56" s="1215"/>
      <c r="I56" s="1215"/>
      <c r="J56" s="1215"/>
      <c r="K56" s="1224"/>
      <c r="L56" s="1224"/>
      <c r="M56" s="1224"/>
      <c r="N56" s="1224"/>
      <c r="AN56" s="1221"/>
      <c r="AO56" s="1221"/>
      <c r="AP56" s="1221"/>
      <c r="AQ56" s="1221"/>
      <c r="AR56" s="1221"/>
      <c r="AS56" s="1221"/>
      <c r="AT56" s="1221"/>
      <c r="AU56" s="1221"/>
      <c r="AV56" s="1221"/>
      <c r="AW56" s="1221"/>
      <c r="AX56" s="1221"/>
      <c r="AY56" s="1221"/>
      <c r="AZ56" s="1221"/>
      <c r="BA56" s="1221"/>
      <c r="BB56" s="1225"/>
      <c r="BC56" s="1225"/>
      <c r="BD56" s="1225"/>
      <c r="BE56" s="1225"/>
      <c r="BF56" s="1225"/>
      <c r="BG56" s="1225"/>
      <c r="BH56" s="1225"/>
      <c r="BI56" s="1225"/>
      <c r="BJ56" s="1225"/>
      <c r="BK56" s="1225"/>
      <c r="BL56" s="1225"/>
      <c r="BM56" s="1225"/>
      <c r="BN56" s="1225"/>
      <c r="BO56" s="1225"/>
      <c r="BP56" s="1226"/>
      <c r="BQ56" s="1226"/>
      <c r="BR56" s="1226"/>
      <c r="BS56" s="1226"/>
      <c r="BT56" s="1226"/>
      <c r="BU56" s="1226"/>
      <c r="BV56" s="1226"/>
      <c r="BW56" s="1226"/>
      <c r="BX56" s="1226"/>
      <c r="BY56" s="1226"/>
      <c r="BZ56" s="1226"/>
      <c r="CA56" s="1226"/>
      <c r="CB56" s="1226"/>
      <c r="CC56" s="1226"/>
      <c r="CD56" s="1226"/>
      <c r="CE56" s="1226"/>
      <c r="CF56" s="1226"/>
      <c r="CG56" s="1226"/>
      <c r="CH56" s="1226"/>
      <c r="CI56" s="1226"/>
      <c r="CJ56" s="1226"/>
      <c r="CK56" s="1226"/>
      <c r="CL56" s="1226"/>
      <c r="CM56" s="1226"/>
      <c r="CN56" s="1226"/>
      <c r="CO56" s="1226"/>
      <c r="CP56" s="1226"/>
      <c r="CQ56" s="1226"/>
      <c r="CR56" s="1226"/>
      <c r="CS56" s="1226"/>
      <c r="CT56" s="1226"/>
      <c r="CU56" s="1226"/>
      <c r="CV56" s="1226"/>
      <c r="CW56" s="1226"/>
      <c r="CX56" s="1226"/>
      <c r="CY56" s="1226"/>
      <c r="CZ56" s="1226"/>
      <c r="DA56" s="1226"/>
      <c r="DB56" s="1226"/>
      <c r="DC56" s="1226"/>
    </row>
    <row r="57" spans="1:109" s="1204" customFormat="1" ht="13.2" x14ac:dyDescent="0.2">
      <c r="B57" s="1227"/>
      <c r="G57" s="1215"/>
      <c r="H57" s="1215"/>
      <c r="I57" s="1228"/>
      <c r="J57" s="1228"/>
      <c r="K57" s="1224"/>
      <c r="L57" s="1224"/>
      <c r="M57" s="1224"/>
      <c r="N57" s="1224"/>
      <c r="AM57" s="253"/>
      <c r="AN57" s="1221"/>
      <c r="AO57" s="1221"/>
      <c r="AP57" s="1221"/>
      <c r="AQ57" s="1221"/>
      <c r="AR57" s="1221"/>
      <c r="AS57" s="1221"/>
      <c r="AT57" s="1221"/>
      <c r="AU57" s="1221"/>
      <c r="AV57" s="1221"/>
      <c r="AW57" s="1221"/>
      <c r="AX57" s="1221"/>
      <c r="AY57" s="1221"/>
      <c r="AZ57" s="1221"/>
      <c r="BA57" s="1221"/>
      <c r="BB57" s="1225" t="s">
        <v>572</v>
      </c>
      <c r="BC57" s="1225"/>
      <c r="BD57" s="1225"/>
      <c r="BE57" s="1225"/>
      <c r="BF57" s="1225"/>
      <c r="BG57" s="1225"/>
      <c r="BH57" s="1225"/>
      <c r="BI57" s="1225"/>
      <c r="BJ57" s="1225"/>
      <c r="BK57" s="1225"/>
      <c r="BL57" s="1225"/>
      <c r="BM57" s="1225"/>
      <c r="BN57" s="1225"/>
      <c r="BO57" s="1225"/>
      <c r="BP57" s="1226">
        <v>62.8</v>
      </c>
      <c r="BQ57" s="1226"/>
      <c r="BR57" s="1226"/>
      <c r="BS57" s="1226"/>
      <c r="BT57" s="1226"/>
      <c r="BU57" s="1226"/>
      <c r="BV57" s="1226"/>
      <c r="BW57" s="1226"/>
      <c r="BX57" s="1226">
        <v>64.2</v>
      </c>
      <c r="BY57" s="1226"/>
      <c r="BZ57" s="1226"/>
      <c r="CA57" s="1226"/>
      <c r="CB57" s="1226"/>
      <c r="CC57" s="1226"/>
      <c r="CD57" s="1226"/>
      <c r="CE57" s="1226"/>
      <c r="CF57" s="1226">
        <v>67</v>
      </c>
      <c r="CG57" s="1226"/>
      <c r="CH57" s="1226"/>
      <c r="CI57" s="1226"/>
      <c r="CJ57" s="1226"/>
      <c r="CK57" s="1226"/>
      <c r="CL57" s="1226"/>
      <c r="CM57" s="1226"/>
      <c r="CN57" s="1226">
        <v>67.599999999999994</v>
      </c>
      <c r="CO57" s="1226"/>
      <c r="CP57" s="1226"/>
      <c r="CQ57" s="1226"/>
      <c r="CR57" s="1226"/>
      <c r="CS57" s="1226"/>
      <c r="CT57" s="1226"/>
      <c r="CU57" s="1226"/>
      <c r="CV57" s="1226">
        <v>67.900000000000006</v>
      </c>
      <c r="CW57" s="1226"/>
      <c r="CX57" s="1226"/>
      <c r="CY57" s="1226"/>
      <c r="CZ57" s="1226"/>
      <c r="DA57" s="1226"/>
      <c r="DB57" s="1226"/>
      <c r="DC57" s="1226"/>
      <c r="DD57" s="1229"/>
      <c r="DE57" s="1227"/>
    </row>
    <row r="58" spans="1:109" s="1204" customFormat="1" ht="13.2" x14ac:dyDescent="0.2">
      <c r="A58" s="253"/>
      <c r="B58" s="1227"/>
      <c r="G58" s="1215"/>
      <c r="H58" s="1215"/>
      <c r="I58" s="1228"/>
      <c r="J58" s="1228"/>
      <c r="K58" s="1224"/>
      <c r="L58" s="1224"/>
      <c r="M58" s="1224"/>
      <c r="N58" s="1224"/>
      <c r="AM58" s="253"/>
      <c r="AN58" s="1221"/>
      <c r="AO58" s="1221"/>
      <c r="AP58" s="1221"/>
      <c r="AQ58" s="1221"/>
      <c r="AR58" s="1221"/>
      <c r="AS58" s="1221"/>
      <c r="AT58" s="1221"/>
      <c r="AU58" s="1221"/>
      <c r="AV58" s="1221"/>
      <c r="AW58" s="1221"/>
      <c r="AX58" s="1221"/>
      <c r="AY58" s="1221"/>
      <c r="AZ58" s="1221"/>
      <c r="BA58" s="1221"/>
      <c r="BB58" s="1225"/>
      <c r="BC58" s="1225"/>
      <c r="BD58" s="1225"/>
      <c r="BE58" s="1225"/>
      <c r="BF58" s="1225"/>
      <c r="BG58" s="1225"/>
      <c r="BH58" s="1225"/>
      <c r="BI58" s="1225"/>
      <c r="BJ58" s="1225"/>
      <c r="BK58" s="1225"/>
      <c r="BL58" s="1225"/>
      <c r="BM58" s="1225"/>
      <c r="BN58" s="1225"/>
      <c r="BO58" s="1225"/>
      <c r="BP58" s="1226"/>
      <c r="BQ58" s="1226"/>
      <c r="BR58" s="1226"/>
      <c r="BS58" s="1226"/>
      <c r="BT58" s="1226"/>
      <c r="BU58" s="1226"/>
      <c r="BV58" s="1226"/>
      <c r="BW58" s="1226"/>
      <c r="BX58" s="1226"/>
      <c r="BY58" s="1226"/>
      <c r="BZ58" s="1226"/>
      <c r="CA58" s="1226"/>
      <c r="CB58" s="1226"/>
      <c r="CC58" s="1226"/>
      <c r="CD58" s="1226"/>
      <c r="CE58" s="1226"/>
      <c r="CF58" s="1226"/>
      <c r="CG58" s="1226"/>
      <c r="CH58" s="1226"/>
      <c r="CI58" s="1226"/>
      <c r="CJ58" s="1226"/>
      <c r="CK58" s="1226"/>
      <c r="CL58" s="1226"/>
      <c r="CM58" s="1226"/>
      <c r="CN58" s="1226"/>
      <c r="CO58" s="1226"/>
      <c r="CP58" s="1226"/>
      <c r="CQ58" s="1226"/>
      <c r="CR58" s="1226"/>
      <c r="CS58" s="1226"/>
      <c r="CT58" s="1226"/>
      <c r="CU58" s="1226"/>
      <c r="CV58" s="1226"/>
      <c r="CW58" s="1226"/>
      <c r="CX58" s="1226"/>
      <c r="CY58" s="1226"/>
      <c r="CZ58" s="1226"/>
      <c r="DA58" s="1226"/>
      <c r="DB58" s="1226"/>
      <c r="DC58" s="1226"/>
      <c r="DD58" s="1229"/>
      <c r="DE58" s="1227"/>
    </row>
    <row r="59" spans="1:109" s="1204" customFormat="1" ht="13.2" x14ac:dyDescent="0.2">
      <c r="A59" s="253"/>
      <c r="B59" s="1227"/>
      <c r="K59" s="1230"/>
      <c r="L59" s="1230"/>
      <c r="M59" s="1230"/>
      <c r="N59" s="1230"/>
      <c r="AQ59" s="1230"/>
      <c r="AR59" s="1230"/>
      <c r="AS59" s="1230"/>
      <c r="AT59" s="1230"/>
      <c r="BC59" s="1230"/>
      <c r="BD59" s="1230"/>
      <c r="BE59" s="1230"/>
      <c r="BF59" s="1230"/>
      <c r="BO59" s="1230"/>
      <c r="BP59" s="1230"/>
      <c r="BQ59" s="1230"/>
      <c r="BR59" s="1230"/>
      <c r="CA59" s="1230"/>
      <c r="CB59" s="1230"/>
      <c r="CC59" s="1230"/>
      <c r="CD59" s="1230"/>
      <c r="CM59" s="1230"/>
      <c r="CN59" s="1230"/>
      <c r="CO59" s="1230"/>
      <c r="CP59" s="1230"/>
      <c r="CY59" s="1230"/>
      <c r="CZ59" s="1230"/>
      <c r="DA59" s="1230"/>
      <c r="DB59" s="1230"/>
      <c r="DC59" s="1230"/>
      <c r="DD59" s="1229"/>
      <c r="DE59" s="1227"/>
    </row>
    <row r="60" spans="1:109" s="1204" customFormat="1" ht="13.2" x14ac:dyDescent="0.2">
      <c r="A60" s="253"/>
      <c r="B60" s="1227"/>
      <c r="K60" s="1230"/>
      <c r="L60" s="1230"/>
      <c r="M60" s="1230"/>
      <c r="N60" s="1230"/>
      <c r="AQ60" s="1230"/>
      <c r="AR60" s="1230"/>
      <c r="AS60" s="1230"/>
      <c r="AT60" s="1230"/>
      <c r="BC60" s="1230"/>
      <c r="BD60" s="1230"/>
      <c r="BE60" s="1230"/>
      <c r="BF60" s="1230"/>
      <c r="BO60" s="1230"/>
      <c r="BP60" s="1230"/>
      <c r="BQ60" s="1230"/>
      <c r="BR60" s="1230"/>
      <c r="CA60" s="1230"/>
      <c r="CB60" s="1230"/>
      <c r="CC60" s="1230"/>
      <c r="CD60" s="1230"/>
      <c r="CM60" s="1230"/>
      <c r="CN60" s="1230"/>
      <c r="CO60" s="1230"/>
      <c r="CP60" s="1230"/>
      <c r="CY60" s="1230"/>
      <c r="CZ60" s="1230"/>
      <c r="DA60" s="1230"/>
      <c r="DB60" s="1230"/>
      <c r="DC60" s="1230"/>
      <c r="DD60" s="1229"/>
      <c r="DE60" s="1227"/>
    </row>
    <row r="61" spans="1:109" s="1204" customFormat="1" ht="13.2" x14ac:dyDescent="0.2">
      <c r="A61" s="253"/>
      <c r="B61" s="1231"/>
      <c r="C61" s="1232"/>
      <c r="D61" s="1232"/>
      <c r="E61" s="1232"/>
      <c r="F61" s="1232"/>
      <c r="G61" s="1232"/>
      <c r="H61" s="1232"/>
      <c r="I61" s="1232"/>
      <c r="J61" s="1232"/>
      <c r="K61" s="1232"/>
      <c r="L61" s="1232"/>
      <c r="M61" s="1233"/>
      <c r="N61" s="1233"/>
      <c r="O61" s="1232"/>
      <c r="P61" s="1232"/>
      <c r="Q61" s="1232"/>
      <c r="R61" s="1232"/>
      <c r="S61" s="1232"/>
      <c r="T61" s="1232"/>
      <c r="U61" s="1232"/>
      <c r="V61" s="1232"/>
      <c r="W61" s="1232"/>
      <c r="X61" s="1232"/>
      <c r="Y61" s="1232"/>
      <c r="Z61" s="1232"/>
      <c r="AA61" s="1232"/>
      <c r="AB61" s="1232"/>
      <c r="AC61" s="1232"/>
      <c r="AD61" s="1232"/>
      <c r="AE61" s="1232"/>
      <c r="AF61" s="1232"/>
      <c r="AG61" s="1232"/>
      <c r="AH61" s="1232"/>
      <c r="AI61" s="1232"/>
      <c r="AJ61" s="1232"/>
      <c r="AK61" s="1232"/>
      <c r="AL61" s="1232"/>
      <c r="AM61" s="1232"/>
      <c r="AN61" s="1232"/>
      <c r="AO61" s="1232"/>
      <c r="AP61" s="1232"/>
      <c r="AQ61" s="1232"/>
      <c r="AR61" s="1232"/>
      <c r="AS61" s="1233"/>
      <c r="AT61" s="1233"/>
      <c r="AU61" s="1232"/>
      <c r="AV61" s="1232"/>
      <c r="AW61" s="1232"/>
      <c r="AX61" s="1232"/>
      <c r="AY61" s="1232"/>
      <c r="AZ61" s="1232"/>
      <c r="BA61" s="1232"/>
      <c r="BB61" s="1232"/>
      <c r="BC61" s="1232"/>
      <c r="BD61" s="1232"/>
      <c r="BE61" s="1233"/>
      <c r="BF61" s="1233"/>
      <c r="BG61" s="1232"/>
      <c r="BH61" s="1232"/>
      <c r="BI61" s="1232"/>
      <c r="BJ61" s="1232"/>
      <c r="BK61" s="1232"/>
      <c r="BL61" s="1232"/>
      <c r="BM61" s="1232"/>
      <c r="BN61" s="1232"/>
      <c r="BO61" s="1232"/>
      <c r="BP61" s="1232"/>
      <c r="BQ61" s="1233"/>
      <c r="BR61" s="1233"/>
      <c r="BS61" s="1232"/>
      <c r="BT61" s="1232"/>
      <c r="BU61" s="1232"/>
      <c r="BV61" s="1232"/>
      <c r="BW61" s="1232"/>
      <c r="BX61" s="1232"/>
      <c r="BY61" s="1232"/>
      <c r="BZ61" s="1232"/>
      <c r="CA61" s="1232"/>
      <c r="CB61" s="1232"/>
      <c r="CC61" s="1233"/>
      <c r="CD61" s="1233"/>
      <c r="CE61" s="1232"/>
      <c r="CF61" s="1232"/>
      <c r="CG61" s="1232"/>
      <c r="CH61" s="1232"/>
      <c r="CI61" s="1232"/>
      <c r="CJ61" s="1232"/>
      <c r="CK61" s="1232"/>
      <c r="CL61" s="1232"/>
      <c r="CM61" s="1232"/>
      <c r="CN61" s="1232"/>
      <c r="CO61" s="1233"/>
      <c r="CP61" s="1233"/>
      <c r="CQ61" s="1232"/>
      <c r="CR61" s="1232"/>
      <c r="CS61" s="1232"/>
      <c r="CT61" s="1232"/>
      <c r="CU61" s="1232"/>
      <c r="CV61" s="1232"/>
      <c r="CW61" s="1232"/>
      <c r="CX61" s="1232"/>
      <c r="CY61" s="1232"/>
      <c r="CZ61" s="1232"/>
      <c r="DA61" s="1233"/>
      <c r="DB61" s="1233"/>
      <c r="DC61" s="1233"/>
      <c r="DD61" s="1234"/>
      <c r="DE61" s="1227"/>
    </row>
    <row r="62" spans="1:109" ht="13.2" x14ac:dyDescent="0.2">
      <c r="B62" s="1202"/>
      <c r="C62" s="1202"/>
      <c r="D62" s="1202"/>
      <c r="E62" s="1202"/>
      <c r="F62" s="1202"/>
      <c r="G62" s="1202"/>
      <c r="H62" s="1202"/>
      <c r="I62" s="1202"/>
      <c r="J62" s="1202"/>
      <c r="K62" s="1202"/>
      <c r="L62" s="1202"/>
      <c r="M62" s="1202"/>
      <c r="N62" s="1202"/>
      <c r="O62" s="1202"/>
      <c r="P62" s="1202"/>
      <c r="Q62" s="1202"/>
      <c r="R62" s="1202"/>
      <c r="S62" s="1202"/>
      <c r="T62" s="1202"/>
      <c r="U62" s="1202"/>
      <c r="V62" s="1202"/>
      <c r="W62" s="1202"/>
      <c r="X62" s="1202"/>
      <c r="Y62" s="1202"/>
      <c r="Z62" s="1202"/>
      <c r="AA62" s="1202"/>
      <c r="AB62" s="1202"/>
      <c r="AC62" s="1202"/>
      <c r="AD62" s="1202"/>
      <c r="AE62" s="1202"/>
      <c r="AF62" s="1202"/>
      <c r="AG62" s="1202"/>
      <c r="AH62" s="1202"/>
      <c r="AI62" s="1202"/>
      <c r="AJ62" s="1202"/>
      <c r="AK62" s="1202"/>
      <c r="AL62" s="1202"/>
      <c r="AM62" s="1202"/>
      <c r="AN62" s="1202"/>
      <c r="AO62" s="1202"/>
      <c r="AP62" s="1202"/>
      <c r="AQ62" s="1202"/>
      <c r="AR62" s="1202"/>
      <c r="AS62" s="1202"/>
      <c r="AT62" s="1202"/>
      <c r="AU62" s="1202"/>
      <c r="AV62" s="1202"/>
      <c r="AW62" s="1202"/>
      <c r="AX62" s="1202"/>
      <c r="AY62" s="1202"/>
      <c r="AZ62" s="1202"/>
      <c r="BA62" s="1202"/>
      <c r="BB62" s="1202"/>
      <c r="BC62" s="1202"/>
      <c r="BD62" s="1202"/>
      <c r="BE62" s="1202"/>
      <c r="BF62" s="1202"/>
      <c r="BG62" s="1202"/>
      <c r="BH62" s="1202"/>
      <c r="BI62" s="1202"/>
      <c r="BJ62" s="1202"/>
      <c r="BK62" s="1202"/>
      <c r="BL62" s="1202"/>
      <c r="BM62" s="1202"/>
      <c r="BN62" s="1202"/>
      <c r="BO62" s="1202"/>
      <c r="BP62" s="1202"/>
      <c r="BQ62" s="1202"/>
      <c r="BR62" s="1202"/>
      <c r="BS62" s="1202"/>
      <c r="BT62" s="1202"/>
      <c r="BU62" s="1202"/>
      <c r="BV62" s="1202"/>
      <c r="BW62" s="1202"/>
      <c r="BX62" s="1202"/>
      <c r="BY62" s="1202"/>
      <c r="BZ62" s="1202"/>
      <c r="CA62" s="1202"/>
      <c r="CB62" s="1202"/>
      <c r="CC62" s="1202"/>
      <c r="CD62" s="1202"/>
      <c r="CE62" s="1202"/>
      <c r="CF62" s="1202"/>
      <c r="CG62" s="1202"/>
      <c r="CH62" s="1202"/>
      <c r="CI62" s="1202"/>
      <c r="CJ62" s="1202"/>
      <c r="CK62" s="1202"/>
      <c r="CL62" s="1202"/>
      <c r="CM62" s="1202"/>
      <c r="CN62" s="1202"/>
      <c r="CO62" s="1202"/>
      <c r="CP62" s="1202"/>
      <c r="CQ62" s="1202"/>
      <c r="CR62" s="1202"/>
      <c r="CS62" s="1202"/>
      <c r="CT62" s="1202"/>
      <c r="CU62" s="1202"/>
      <c r="CV62" s="1202"/>
      <c r="CW62" s="1202"/>
      <c r="CX62" s="1202"/>
      <c r="CY62" s="1202"/>
      <c r="CZ62" s="1202"/>
      <c r="DA62" s="1202"/>
      <c r="DB62" s="1202"/>
      <c r="DC62" s="1202"/>
      <c r="DD62" s="1202"/>
      <c r="DE62" s="253"/>
    </row>
    <row r="63" spans="1:109" ht="16.2" x14ac:dyDescent="0.2">
      <c r="B63" s="310" t="s">
        <v>574</v>
      </c>
    </row>
    <row r="64" spans="1:109" ht="13.2" x14ac:dyDescent="0.2">
      <c r="B64" s="257"/>
      <c r="G64" s="1203"/>
      <c r="I64" s="1235"/>
      <c r="J64" s="1235"/>
      <c r="K64" s="1235"/>
      <c r="L64" s="1235"/>
      <c r="M64" s="1235"/>
      <c r="N64" s="1236"/>
      <c r="AM64" s="1203"/>
      <c r="AN64" s="1203" t="s">
        <v>567</v>
      </c>
      <c r="AP64" s="1204"/>
      <c r="AQ64" s="1204"/>
      <c r="AR64" s="1204"/>
      <c r="AY64" s="1203"/>
      <c r="BA64" s="1204"/>
      <c r="BB64" s="1204"/>
      <c r="BC64" s="1204"/>
      <c r="BK64" s="1203"/>
      <c r="BM64" s="1204"/>
      <c r="BN64" s="1204"/>
      <c r="BO64" s="1204"/>
      <c r="BW64" s="1203"/>
      <c r="BY64" s="1204"/>
      <c r="BZ64" s="1204"/>
      <c r="CA64" s="1204"/>
      <c r="CI64" s="1203"/>
      <c r="CK64" s="1204"/>
      <c r="CL64" s="1204"/>
      <c r="CM64" s="1204"/>
      <c r="CU64" s="1203"/>
      <c r="CW64" s="1204"/>
      <c r="CX64" s="1204"/>
      <c r="CY64" s="1204"/>
    </row>
    <row r="65" spans="2:107" ht="13.2" x14ac:dyDescent="0.2">
      <c r="B65" s="257"/>
      <c r="AN65" s="1205" t="s">
        <v>575</v>
      </c>
      <c r="AO65" s="1206"/>
      <c r="AP65" s="1206"/>
      <c r="AQ65" s="1206"/>
      <c r="AR65" s="1206"/>
      <c r="AS65" s="1206"/>
      <c r="AT65" s="1206"/>
      <c r="AU65" s="1206"/>
      <c r="AV65" s="1206"/>
      <c r="AW65" s="1206"/>
      <c r="AX65" s="1206"/>
      <c r="AY65" s="1206"/>
      <c r="AZ65" s="1206"/>
      <c r="BA65" s="1206"/>
      <c r="BB65" s="1206"/>
      <c r="BC65" s="1206"/>
      <c r="BD65" s="1206"/>
      <c r="BE65" s="1206"/>
      <c r="BF65" s="1206"/>
      <c r="BG65" s="1206"/>
      <c r="BH65" s="1206"/>
      <c r="BI65" s="1206"/>
      <c r="BJ65" s="1206"/>
      <c r="BK65" s="1206"/>
      <c r="BL65" s="1206"/>
      <c r="BM65" s="1206"/>
      <c r="BN65" s="1206"/>
      <c r="BO65" s="1206"/>
      <c r="BP65" s="1206"/>
      <c r="BQ65" s="1206"/>
      <c r="BR65" s="1206"/>
      <c r="BS65" s="1206"/>
      <c r="BT65" s="1206"/>
      <c r="BU65" s="1206"/>
      <c r="BV65" s="1206"/>
      <c r="BW65" s="1206"/>
      <c r="BX65" s="1206"/>
      <c r="BY65" s="1206"/>
      <c r="BZ65" s="1206"/>
      <c r="CA65" s="1206"/>
      <c r="CB65" s="1206"/>
      <c r="CC65" s="1206"/>
      <c r="CD65" s="1206"/>
      <c r="CE65" s="1206"/>
      <c r="CF65" s="1206"/>
      <c r="CG65" s="1206"/>
      <c r="CH65" s="1206"/>
      <c r="CI65" s="1206"/>
      <c r="CJ65" s="1206"/>
      <c r="CK65" s="1206"/>
      <c r="CL65" s="1206"/>
      <c r="CM65" s="1206"/>
      <c r="CN65" s="1206"/>
      <c r="CO65" s="1206"/>
      <c r="CP65" s="1206"/>
      <c r="CQ65" s="1206"/>
      <c r="CR65" s="1206"/>
      <c r="CS65" s="1206"/>
      <c r="CT65" s="1206"/>
      <c r="CU65" s="1206"/>
      <c r="CV65" s="1206"/>
      <c r="CW65" s="1206"/>
      <c r="CX65" s="1206"/>
      <c r="CY65" s="1206"/>
      <c r="CZ65" s="1206"/>
      <c r="DA65" s="1206"/>
      <c r="DB65" s="1206"/>
      <c r="DC65" s="1207"/>
    </row>
    <row r="66" spans="2:107" ht="13.2" x14ac:dyDescent="0.2">
      <c r="B66" s="257"/>
      <c r="AN66" s="1208"/>
      <c r="AO66" s="1209"/>
      <c r="AP66" s="1209"/>
      <c r="AQ66" s="1209"/>
      <c r="AR66" s="1209"/>
      <c r="AS66" s="1209"/>
      <c r="AT66" s="1209"/>
      <c r="AU66" s="1209"/>
      <c r="AV66" s="1209"/>
      <c r="AW66" s="1209"/>
      <c r="AX66" s="1209"/>
      <c r="AY66" s="1209"/>
      <c r="AZ66" s="1209"/>
      <c r="BA66" s="1209"/>
      <c r="BB66" s="1209"/>
      <c r="BC66" s="1209"/>
      <c r="BD66" s="1209"/>
      <c r="BE66" s="1209"/>
      <c r="BF66" s="1209"/>
      <c r="BG66" s="1209"/>
      <c r="BH66" s="1209"/>
      <c r="BI66" s="1209"/>
      <c r="BJ66" s="1209"/>
      <c r="BK66" s="1209"/>
      <c r="BL66" s="1209"/>
      <c r="BM66" s="1209"/>
      <c r="BN66" s="1209"/>
      <c r="BO66" s="1209"/>
      <c r="BP66" s="1209"/>
      <c r="BQ66" s="1209"/>
      <c r="BR66" s="1209"/>
      <c r="BS66" s="1209"/>
      <c r="BT66" s="1209"/>
      <c r="BU66" s="1209"/>
      <c r="BV66" s="1209"/>
      <c r="BW66" s="1209"/>
      <c r="BX66" s="1209"/>
      <c r="BY66" s="1209"/>
      <c r="BZ66" s="1209"/>
      <c r="CA66" s="1209"/>
      <c r="CB66" s="1209"/>
      <c r="CC66" s="1209"/>
      <c r="CD66" s="1209"/>
      <c r="CE66" s="1209"/>
      <c r="CF66" s="1209"/>
      <c r="CG66" s="1209"/>
      <c r="CH66" s="1209"/>
      <c r="CI66" s="1209"/>
      <c r="CJ66" s="1209"/>
      <c r="CK66" s="1209"/>
      <c r="CL66" s="1209"/>
      <c r="CM66" s="1209"/>
      <c r="CN66" s="1209"/>
      <c r="CO66" s="1209"/>
      <c r="CP66" s="1209"/>
      <c r="CQ66" s="1209"/>
      <c r="CR66" s="1209"/>
      <c r="CS66" s="1209"/>
      <c r="CT66" s="1209"/>
      <c r="CU66" s="1209"/>
      <c r="CV66" s="1209"/>
      <c r="CW66" s="1209"/>
      <c r="CX66" s="1209"/>
      <c r="CY66" s="1209"/>
      <c r="CZ66" s="1209"/>
      <c r="DA66" s="1209"/>
      <c r="DB66" s="1209"/>
      <c r="DC66" s="1210"/>
    </row>
    <row r="67" spans="2:107" ht="13.2" x14ac:dyDescent="0.2">
      <c r="B67" s="257"/>
      <c r="AN67" s="1208"/>
      <c r="AO67" s="1209"/>
      <c r="AP67" s="1209"/>
      <c r="AQ67" s="1209"/>
      <c r="AR67" s="1209"/>
      <c r="AS67" s="1209"/>
      <c r="AT67" s="1209"/>
      <c r="AU67" s="1209"/>
      <c r="AV67" s="1209"/>
      <c r="AW67" s="1209"/>
      <c r="AX67" s="1209"/>
      <c r="AY67" s="1209"/>
      <c r="AZ67" s="1209"/>
      <c r="BA67" s="1209"/>
      <c r="BB67" s="1209"/>
      <c r="BC67" s="1209"/>
      <c r="BD67" s="1209"/>
      <c r="BE67" s="1209"/>
      <c r="BF67" s="1209"/>
      <c r="BG67" s="1209"/>
      <c r="BH67" s="1209"/>
      <c r="BI67" s="1209"/>
      <c r="BJ67" s="1209"/>
      <c r="BK67" s="1209"/>
      <c r="BL67" s="1209"/>
      <c r="BM67" s="1209"/>
      <c r="BN67" s="1209"/>
      <c r="BO67" s="1209"/>
      <c r="BP67" s="1209"/>
      <c r="BQ67" s="1209"/>
      <c r="BR67" s="1209"/>
      <c r="BS67" s="1209"/>
      <c r="BT67" s="1209"/>
      <c r="BU67" s="1209"/>
      <c r="BV67" s="1209"/>
      <c r="BW67" s="1209"/>
      <c r="BX67" s="1209"/>
      <c r="BY67" s="1209"/>
      <c r="BZ67" s="1209"/>
      <c r="CA67" s="1209"/>
      <c r="CB67" s="1209"/>
      <c r="CC67" s="1209"/>
      <c r="CD67" s="1209"/>
      <c r="CE67" s="1209"/>
      <c r="CF67" s="1209"/>
      <c r="CG67" s="1209"/>
      <c r="CH67" s="1209"/>
      <c r="CI67" s="1209"/>
      <c r="CJ67" s="1209"/>
      <c r="CK67" s="1209"/>
      <c r="CL67" s="1209"/>
      <c r="CM67" s="1209"/>
      <c r="CN67" s="1209"/>
      <c r="CO67" s="1209"/>
      <c r="CP67" s="1209"/>
      <c r="CQ67" s="1209"/>
      <c r="CR67" s="1209"/>
      <c r="CS67" s="1209"/>
      <c r="CT67" s="1209"/>
      <c r="CU67" s="1209"/>
      <c r="CV67" s="1209"/>
      <c r="CW67" s="1209"/>
      <c r="CX67" s="1209"/>
      <c r="CY67" s="1209"/>
      <c r="CZ67" s="1209"/>
      <c r="DA67" s="1209"/>
      <c r="DB67" s="1209"/>
      <c r="DC67" s="1210"/>
    </row>
    <row r="68" spans="2:107" ht="13.2" x14ac:dyDescent="0.2">
      <c r="B68" s="257"/>
      <c r="AN68" s="1208"/>
      <c r="AO68" s="1209"/>
      <c r="AP68" s="1209"/>
      <c r="AQ68" s="1209"/>
      <c r="AR68" s="1209"/>
      <c r="AS68" s="1209"/>
      <c r="AT68" s="1209"/>
      <c r="AU68" s="1209"/>
      <c r="AV68" s="1209"/>
      <c r="AW68" s="1209"/>
      <c r="AX68" s="1209"/>
      <c r="AY68" s="1209"/>
      <c r="AZ68" s="1209"/>
      <c r="BA68" s="1209"/>
      <c r="BB68" s="1209"/>
      <c r="BC68" s="1209"/>
      <c r="BD68" s="1209"/>
      <c r="BE68" s="1209"/>
      <c r="BF68" s="1209"/>
      <c r="BG68" s="1209"/>
      <c r="BH68" s="1209"/>
      <c r="BI68" s="1209"/>
      <c r="BJ68" s="1209"/>
      <c r="BK68" s="1209"/>
      <c r="BL68" s="1209"/>
      <c r="BM68" s="1209"/>
      <c r="BN68" s="1209"/>
      <c r="BO68" s="1209"/>
      <c r="BP68" s="1209"/>
      <c r="BQ68" s="1209"/>
      <c r="BR68" s="1209"/>
      <c r="BS68" s="1209"/>
      <c r="BT68" s="1209"/>
      <c r="BU68" s="1209"/>
      <c r="BV68" s="1209"/>
      <c r="BW68" s="1209"/>
      <c r="BX68" s="1209"/>
      <c r="BY68" s="1209"/>
      <c r="BZ68" s="1209"/>
      <c r="CA68" s="1209"/>
      <c r="CB68" s="1209"/>
      <c r="CC68" s="1209"/>
      <c r="CD68" s="1209"/>
      <c r="CE68" s="1209"/>
      <c r="CF68" s="1209"/>
      <c r="CG68" s="1209"/>
      <c r="CH68" s="1209"/>
      <c r="CI68" s="1209"/>
      <c r="CJ68" s="1209"/>
      <c r="CK68" s="1209"/>
      <c r="CL68" s="1209"/>
      <c r="CM68" s="1209"/>
      <c r="CN68" s="1209"/>
      <c r="CO68" s="1209"/>
      <c r="CP68" s="1209"/>
      <c r="CQ68" s="1209"/>
      <c r="CR68" s="1209"/>
      <c r="CS68" s="1209"/>
      <c r="CT68" s="1209"/>
      <c r="CU68" s="1209"/>
      <c r="CV68" s="1209"/>
      <c r="CW68" s="1209"/>
      <c r="CX68" s="1209"/>
      <c r="CY68" s="1209"/>
      <c r="CZ68" s="1209"/>
      <c r="DA68" s="1209"/>
      <c r="DB68" s="1209"/>
      <c r="DC68" s="1210"/>
    </row>
    <row r="69" spans="2:107" ht="13.2" x14ac:dyDescent="0.2">
      <c r="B69" s="257"/>
      <c r="AN69" s="1211"/>
      <c r="AO69" s="1212"/>
      <c r="AP69" s="1212"/>
      <c r="AQ69" s="1212"/>
      <c r="AR69" s="1212"/>
      <c r="AS69" s="1212"/>
      <c r="AT69" s="1212"/>
      <c r="AU69" s="1212"/>
      <c r="AV69" s="1212"/>
      <c r="AW69" s="1212"/>
      <c r="AX69" s="1212"/>
      <c r="AY69" s="1212"/>
      <c r="AZ69" s="1212"/>
      <c r="BA69" s="1212"/>
      <c r="BB69" s="1212"/>
      <c r="BC69" s="1212"/>
      <c r="BD69" s="1212"/>
      <c r="BE69" s="1212"/>
      <c r="BF69" s="1212"/>
      <c r="BG69" s="1212"/>
      <c r="BH69" s="1212"/>
      <c r="BI69" s="1212"/>
      <c r="BJ69" s="1212"/>
      <c r="BK69" s="1212"/>
      <c r="BL69" s="1212"/>
      <c r="BM69" s="1212"/>
      <c r="BN69" s="1212"/>
      <c r="BO69" s="1212"/>
      <c r="BP69" s="1212"/>
      <c r="BQ69" s="1212"/>
      <c r="BR69" s="1212"/>
      <c r="BS69" s="1212"/>
      <c r="BT69" s="1212"/>
      <c r="BU69" s="1212"/>
      <c r="BV69" s="1212"/>
      <c r="BW69" s="1212"/>
      <c r="BX69" s="1212"/>
      <c r="BY69" s="1212"/>
      <c r="BZ69" s="1212"/>
      <c r="CA69" s="1212"/>
      <c r="CB69" s="1212"/>
      <c r="CC69" s="1212"/>
      <c r="CD69" s="1212"/>
      <c r="CE69" s="1212"/>
      <c r="CF69" s="1212"/>
      <c r="CG69" s="1212"/>
      <c r="CH69" s="1212"/>
      <c r="CI69" s="1212"/>
      <c r="CJ69" s="1212"/>
      <c r="CK69" s="1212"/>
      <c r="CL69" s="1212"/>
      <c r="CM69" s="1212"/>
      <c r="CN69" s="1212"/>
      <c r="CO69" s="1212"/>
      <c r="CP69" s="1212"/>
      <c r="CQ69" s="1212"/>
      <c r="CR69" s="1212"/>
      <c r="CS69" s="1212"/>
      <c r="CT69" s="1212"/>
      <c r="CU69" s="1212"/>
      <c r="CV69" s="1212"/>
      <c r="CW69" s="1212"/>
      <c r="CX69" s="1212"/>
      <c r="CY69" s="1212"/>
      <c r="CZ69" s="1212"/>
      <c r="DA69" s="1212"/>
      <c r="DB69" s="1212"/>
      <c r="DC69" s="1213"/>
    </row>
    <row r="70" spans="2:107" ht="13.2" x14ac:dyDescent="0.2">
      <c r="B70" s="257"/>
      <c r="H70" s="1237"/>
      <c r="I70" s="1237"/>
      <c r="J70" s="1238"/>
      <c r="K70" s="1238"/>
      <c r="L70" s="1239"/>
      <c r="M70" s="1238"/>
      <c r="N70" s="1239"/>
      <c r="AN70" s="1214"/>
      <c r="AO70" s="1214"/>
      <c r="AP70" s="1214"/>
      <c r="AZ70" s="1214"/>
      <c r="BA70" s="1214"/>
      <c r="BB70" s="1214"/>
      <c r="BL70" s="1214"/>
      <c r="BM70" s="1214"/>
      <c r="BN70" s="1214"/>
      <c r="BX70" s="1214"/>
      <c r="BY70" s="1214"/>
      <c r="BZ70" s="1214"/>
      <c r="CJ70" s="1214"/>
      <c r="CK70" s="1214"/>
      <c r="CL70" s="1214"/>
      <c r="CV70" s="1214"/>
      <c r="CW70" s="1214"/>
      <c r="CX70" s="1214"/>
    </row>
    <row r="71" spans="2:107" ht="13.2" x14ac:dyDescent="0.2">
      <c r="B71" s="257"/>
      <c r="G71" s="1240"/>
      <c r="I71" s="1241"/>
      <c r="J71" s="1238"/>
      <c r="K71" s="1238"/>
      <c r="L71" s="1239"/>
      <c r="M71" s="1238"/>
      <c r="N71" s="1239"/>
      <c r="AM71" s="1240"/>
      <c r="AN71" s="253" t="s">
        <v>569</v>
      </c>
    </row>
    <row r="72" spans="2:107" ht="13.2" x14ac:dyDescent="0.2">
      <c r="B72" s="257"/>
      <c r="G72" s="1215"/>
      <c r="H72" s="1215"/>
      <c r="I72" s="1215"/>
      <c r="J72" s="1215"/>
      <c r="K72" s="1216"/>
      <c r="L72" s="1216"/>
      <c r="M72" s="1217"/>
      <c r="N72" s="1217"/>
      <c r="AN72" s="1218"/>
      <c r="AO72" s="1219"/>
      <c r="AP72" s="1219"/>
      <c r="AQ72" s="1219"/>
      <c r="AR72" s="1219"/>
      <c r="AS72" s="1219"/>
      <c r="AT72" s="1219"/>
      <c r="AU72" s="1219"/>
      <c r="AV72" s="1219"/>
      <c r="AW72" s="1219"/>
      <c r="AX72" s="1219"/>
      <c r="AY72" s="1219"/>
      <c r="AZ72" s="1219"/>
      <c r="BA72" s="1219"/>
      <c r="BB72" s="1219"/>
      <c r="BC72" s="1219"/>
      <c r="BD72" s="1219"/>
      <c r="BE72" s="1219"/>
      <c r="BF72" s="1219"/>
      <c r="BG72" s="1219"/>
      <c r="BH72" s="1219"/>
      <c r="BI72" s="1219"/>
      <c r="BJ72" s="1219"/>
      <c r="BK72" s="1219"/>
      <c r="BL72" s="1219"/>
      <c r="BM72" s="1219"/>
      <c r="BN72" s="1219"/>
      <c r="BO72" s="1220"/>
      <c r="BP72" s="1221" t="s">
        <v>527</v>
      </c>
      <c r="BQ72" s="1221"/>
      <c r="BR72" s="1221"/>
      <c r="BS72" s="1221"/>
      <c r="BT72" s="1221"/>
      <c r="BU72" s="1221"/>
      <c r="BV72" s="1221"/>
      <c r="BW72" s="1221"/>
      <c r="BX72" s="1221" t="s">
        <v>528</v>
      </c>
      <c r="BY72" s="1221"/>
      <c r="BZ72" s="1221"/>
      <c r="CA72" s="1221"/>
      <c r="CB72" s="1221"/>
      <c r="CC72" s="1221"/>
      <c r="CD72" s="1221"/>
      <c r="CE72" s="1221"/>
      <c r="CF72" s="1221" t="s">
        <v>529</v>
      </c>
      <c r="CG72" s="1221"/>
      <c r="CH72" s="1221"/>
      <c r="CI72" s="1221"/>
      <c r="CJ72" s="1221"/>
      <c r="CK72" s="1221"/>
      <c r="CL72" s="1221"/>
      <c r="CM72" s="1221"/>
      <c r="CN72" s="1221" t="s">
        <v>530</v>
      </c>
      <c r="CO72" s="1221"/>
      <c r="CP72" s="1221"/>
      <c r="CQ72" s="1221"/>
      <c r="CR72" s="1221"/>
      <c r="CS72" s="1221"/>
      <c r="CT72" s="1221"/>
      <c r="CU72" s="1221"/>
      <c r="CV72" s="1221" t="s">
        <v>531</v>
      </c>
      <c r="CW72" s="1221"/>
      <c r="CX72" s="1221"/>
      <c r="CY72" s="1221"/>
      <c r="CZ72" s="1221"/>
      <c r="DA72" s="1221"/>
      <c r="DB72" s="1221"/>
      <c r="DC72" s="1221"/>
    </row>
    <row r="73" spans="2:107" ht="13.2" x14ac:dyDescent="0.2">
      <c r="B73" s="257"/>
      <c r="G73" s="1222"/>
      <c r="H73" s="1222"/>
      <c r="I73" s="1222"/>
      <c r="J73" s="1222"/>
      <c r="K73" s="1242"/>
      <c r="L73" s="1242"/>
      <c r="M73" s="1242"/>
      <c r="N73" s="1242"/>
      <c r="AM73" s="1214"/>
      <c r="AN73" s="1225" t="s">
        <v>570</v>
      </c>
      <c r="AO73" s="1225"/>
      <c r="AP73" s="1225"/>
      <c r="AQ73" s="1225"/>
      <c r="AR73" s="1225"/>
      <c r="AS73" s="1225"/>
      <c r="AT73" s="1225"/>
      <c r="AU73" s="1225"/>
      <c r="AV73" s="1225"/>
      <c r="AW73" s="1225"/>
      <c r="AX73" s="1225"/>
      <c r="AY73" s="1225"/>
      <c r="AZ73" s="1225"/>
      <c r="BA73" s="1225"/>
      <c r="BB73" s="1225" t="s">
        <v>571</v>
      </c>
      <c r="BC73" s="1225"/>
      <c r="BD73" s="1225"/>
      <c r="BE73" s="1225"/>
      <c r="BF73" s="1225"/>
      <c r="BG73" s="1225"/>
      <c r="BH73" s="1225"/>
      <c r="BI73" s="1225"/>
      <c r="BJ73" s="1225"/>
      <c r="BK73" s="1225"/>
      <c r="BL73" s="1225"/>
      <c r="BM73" s="1225"/>
      <c r="BN73" s="1225"/>
      <c r="BO73" s="1225"/>
      <c r="BP73" s="1226"/>
      <c r="BQ73" s="1226"/>
      <c r="BR73" s="1226"/>
      <c r="BS73" s="1226"/>
      <c r="BT73" s="1226"/>
      <c r="BU73" s="1226"/>
      <c r="BV73" s="1226"/>
      <c r="BW73" s="1226"/>
      <c r="BX73" s="1226"/>
      <c r="BY73" s="1226"/>
      <c r="BZ73" s="1226"/>
      <c r="CA73" s="1226"/>
      <c r="CB73" s="1226"/>
      <c r="CC73" s="1226"/>
      <c r="CD73" s="1226"/>
      <c r="CE73" s="1226"/>
      <c r="CF73" s="1226"/>
      <c r="CG73" s="1226"/>
      <c r="CH73" s="1226"/>
      <c r="CI73" s="1226"/>
      <c r="CJ73" s="1226"/>
      <c r="CK73" s="1226"/>
      <c r="CL73" s="1226"/>
      <c r="CM73" s="1226"/>
      <c r="CN73" s="1226"/>
      <c r="CO73" s="1226"/>
      <c r="CP73" s="1226"/>
      <c r="CQ73" s="1226"/>
      <c r="CR73" s="1226"/>
      <c r="CS73" s="1226"/>
      <c r="CT73" s="1226"/>
      <c r="CU73" s="1226"/>
      <c r="CV73" s="1226"/>
      <c r="CW73" s="1226"/>
      <c r="CX73" s="1226"/>
      <c r="CY73" s="1226"/>
      <c r="CZ73" s="1226"/>
      <c r="DA73" s="1226"/>
      <c r="DB73" s="1226"/>
      <c r="DC73" s="1226"/>
    </row>
    <row r="74" spans="2:107" ht="13.2" x14ac:dyDescent="0.2">
      <c r="B74" s="257"/>
      <c r="G74" s="1222"/>
      <c r="H74" s="1222"/>
      <c r="I74" s="1222"/>
      <c r="J74" s="1222"/>
      <c r="K74" s="1242"/>
      <c r="L74" s="1242"/>
      <c r="M74" s="1242"/>
      <c r="N74" s="1242"/>
      <c r="AM74" s="1214"/>
      <c r="AN74" s="1225"/>
      <c r="AO74" s="1225"/>
      <c r="AP74" s="1225"/>
      <c r="AQ74" s="1225"/>
      <c r="AR74" s="1225"/>
      <c r="AS74" s="1225"/>
      <c r="AT74" s="1225"/>
      <c r="AU74" s="1225"/>
      <c r="AV74" s="1225"/>
      <c r="AW74" s="1225"/>
      <c r="AX74" s="1225"/>
      <c r="AY74" s="1225"/>
      <c r="AZ74" s="1225"/>
      <c r="BA74" s="1225"/>
      <c r="BB74" s="1225"/>
      <c r="BC74" s="1225"/>
      <c r="BD74" s="1225"/>
      <c r="BE74" s="1225"/>
      <c r="BF74" s="1225"/>
      <c r="BG74" s="1225"/>
      <c r="BH74" s="1225"/>
      <c r="BI74" s="1225"/>
      <c r="BJ74" s="1225"/>
      <c r="BK74" s="1225"/>
      <c r="BL74" s="1225"/>
      <c r="BM74" s="1225"/>
      <c r="BN74" s="1225"/>
      <c r="BO74" s="1225"/>
      <c r="BP74" s="1226"/>
      <c r="BQ74" s="1226"/>
      <c r="BR74" s="1226"/>
      <c r="BS74" s="1226"/>
      <c r="BT74" s="1226"/>
      <c r="BU74" s="1226"/>
      <c r="BV74" s="1226"/>
      <c r="BW74" s="1226"/>
      <c r="BX74" s="1226"/>
      <c r="BY74" s="1226"/>
      <c r="BZ74" s="1226"/>
      <c r="CA74" s="1226"/>
      <c r="CB74" s="1226"/>
      <c r="CC74" s="1226"/>
      <c r="CD74" s="1226"/>
      <c r="CE74" s="1226"/>
      <c r="CF74" s="1226"/>
      <c r="CG74" s="1226"/>
      <c r="CH74" s="1226"/>
      <c r="CI74" s="1226"/>
      <c r="CJ74" s="1226"/>
      <c r="CK74" s="1226"/>
      <c r="CL74" s="1226"/>
      <c r="CM74" s="1226"/>
      <c r="CN74" s="1226"/>
      <c r="CO74" s="1226"/>
      <c r="CP74" s="1226"/>
      <c r="CQ74" s="1226"/>
      <c r="CR74" s="1226"/>
      <c r="CS74" s="1226"/>
      <c r="CT74" s="1226"/>
      <c r="CU74" s="1226"/>
      <c r="CV74" s="1226"/>
      <c r="CW74" s="1226"/>
      <c r="CX74" s="1226"/>
      <c r="CY74" s="1226"/>
      <c r="CZ74" s="1226"/>
      <c r="DA74" s="1226"/>
      <c r="DB74" s="1226"/>
      <c r="DC74" s="1226"/>
    </row>
    <row r="75" spans="2:107" ht="13.2" x14ac:dyDescent="0.2">
      <c r="B75" s="257"/>
      <c r="G75" s="1222"/>
      <c r="H75" s="1222"/>
      <c r="I75" s="1215"/>
      <c r="J75" s="1215"/>
      <c r="K75" s="1224"/>
      <c r="L75" s="1224"/>
      <c r="M75" s="1224"/>
      <c r="N75" s="1224"/>
      <c r="AM75" s="1214"/>
      <c r="AN75" s="1225"/>
      <c r="AO75" s="1225"/>
      <c r="AP75" s="1225"/>
      <c r="AQ75" s="1225"/>
      <c r="AR75" s="1225"/>
      <c r="AS75" s="1225"/>
      <c r="AT75" s="1225"/>
      <c r="AU75" s="1225"/>
      <c r="AV75" s="1225"/>
      <c r="AW75" s="1225"/>
      <c r="AX75" s="1225"/>
      <c r="AY75" s="1225"/>
      <c r="AZ75" s="1225"/>
      <c r="BA75" s="1225"/>
      <c r="BB75" s="1225" t="s">
        <v>576</v>
      </c>
      <c r="BC75" s="1225"/>
      <c r="BD75" s="1225"/>
      <c r="BE75" s="1225"/>
      <c r="BF75" s="1225"/>
      <c r="BG75" s="1225"/>
      <c r="BH75" s="1225"/>
      <c r="BI75" s="1225"/>
      <c r="BJ75" s="1225"/>
      <c r="BK75" s="1225"/>
      <c r="BL75" s="1225"/>
      <c r="BM75" s="1225"/>
      <c r="BN75" s="1225"/>
      <c r="BO75" s="1225"/>
      <c r="BP75" s="1226">
        <v>4.5</v>
      </c>
      <c r="BQ75" s="1226"/>
      <c r="BR75" s="1226"/>
      <c r="BS75" s="1226"/>
      <c r="BT75" s="1226"/>
      <c r="BU75" s="1226"/>
      <c r="BV75" s="1226"/>
      <c r="BW75" s="1226"/>
      <c r="BX75" s="1226">
        <v>5.0999999999999996</v>
      </c>
      <c r="BY75" s="1226"/>
      <c r="BZ75" s="1226"/>
      <c r="CA75" s="1226"/>
      <c r="CB75" s="1226"/>
      <c r="CC75" s="1226"/>
      <c r="CD75" s="1226"/>
      <c r="CE75" s="1226"/>
      <c r="CF75" s="1226">
        <v>5.7</v>
      </c>
      <c r="CG75" s="1226"/>
      <c r="CH75" s="1226"/>
      <c r="CI75" s="1226"/>
      <c r="CJ75" s="1226"/>
      <c r="CK75" s="1226"/>
      <c r="CL75" s="1226"/>
      <c r="CM75" s="1226"/>
      <c r="CN75" s="1226">
        <v>5.8</v>
      </c>
      <c r="CO75" s="1226"/>
      <c r="CP75" s="1226"/>
      <c r="CQ75" s="1226"/>
      <c r="CR75" s="1226"/>
      <c r="CS75" s="1226"/>
      <c r="CT75" s="1226"/>
      <c r="CU75" s="1226"/>
      <c r="CV75" s="1226">
        <v>5.9</v>
      </c>
      <c r="CW75" s="1226"/>
      <c r="CX75" s="1226"/>
      <c r="CY75" s="1226"/>
      <c r="CZ75" s="1226"/>
      <c r="DA75" s="1226"/>
      <c r="DB75" s="1226"/>
      <c r="DC75" s="1226"/>
    </row>
    <row r="76" spans="2:107" ht="13.2" x14ac:dyDescent="0.2">
      <c r="B76" s="257"/>
      <c r="G76" s="1222"/>
      <c r="H76" s="1222"/>
      <c r="I76" s="1215"/>
      <c r="J76" s="1215"/>
      <c r="K76" s="1224"/>
      <c r="L76" s="1224"/>
      <c r="M76" s="1224"/>
      <c r="N76" s="1224"/>
      <c r="AM76" s="1214"/>
      <c r="AN76" s="1225"/>
      <c r="AO76" s="1225"/>
      <c r="AP76" s="1225"/>
      <c r="AQ76" s="1225"/>
      <c r="AR76" s="1225"/>
      <c r="AS76" s="1225"/>
      <c r="AT76" s="1225"/>
      <c r="AU76" s="1225"/>
      <c r="AV76" s="1225"/>
      <c r="AW76" s="1225"/>
      <c r="AX76" s="1225"/>
      <c r="AY76" s="1225"/>
      <c r="AZ76" s="1225"/>
      <c r="BA76" s="1225"/>
      <c r="BB76" s="1225"/>
      <c r="BC76" s="1225"/>
      <c r="BD76" s="1225"/>
      <c r="BE76" s="1225"/>
      <c r="BF76" s="1225"/>
      <c r="BG76" s="1225"/>
      <c r="BH76" s="1225"/>
      <c r="BI76" s="1225"/>
      <c r="BJ76" s="1225"/>
      <c r="BK76" s="1225"/>
      <c r="BL76" s="1225"/>
      <c r="BM76" s="1225"/>
      <c r="BN76" s="1225"/>
      <c r="BO76" s="1225"/>
      <c r="BP76" s="1226"/>
      <c r="BQ76" s="1226"/>
      <c r="BR76" s="1226"/>
      <c r="BS76" s="1226"/>
      <c r="BT76" s="1226"/>
      <c r="BU76" s="1226"/>
      <c r="BV76" s="1226"/>
      <c r="BW76" s="1226"/>
      <c r="BX76" s="1226"/>
      <c r="BY76" s="1226"/>
      <c r="BZ76" s="1226"/>
      <c r="CA76" s="1226"/>
      <c r="CB76" s="1226"/>
      <c r="CC76" s="1226"/>
      <c r="CD76" s="1226"/>
      <c r="CE76" s="1226"/>
      <c r="CF76" s="1226"/>
      <c r="CG76" s="1226"/>
      <c r="CH76" s="1226"/>
      <c r="CI76" s="1226"/>
      <c r="CJ76" s="1226"/>
      <c r="CK76" s="1226"/>
      <c r="CL76" s="1226"/>
      <c r="CM76" s="1226"/>
      <c r="CN76" s="1226"/>
      <c r="CO76" s="1226"/>
      <c r="CP76" s="1226"/>
      <c r="CQ76" s="1226"/>
      <c r="CR76" s="1226"/>
      <c r="CS76" s="1226"/>
      <c r="CT76" s="1226"/>
      <c r="CU76" s="1226"/>
      <c r="CV76" s="1226"/>
      <c r="CW76" s="1226"/>
      <c r="CX76" s="1226"/>
      <c r="CY76" s="1226"/>
      <c r="CZ76" s="1226"/>
      <c r="DA76" s="1226"/>
      <c r="DB76" s="1226"/>
      <c r="DC76" s="1226"/>
    </row>
    <row r="77" spans="2:107" ht="13.2" x14ac:dyDescent="0.2">
      <c r="B77" s="257"/>
      <c r="G77" s="1215"/>
      <c r="H77" s="1215"/>
      <c r="I77" s="1215"/>
      <c r="J77" s="1215"/>
      <c r="K77" s="1242"/>
      <c r="L77" s="1242"/>
      <c r="M77" s="1242"/>
      <c r="N77" s="1242"/>
      <c r="AN77" s="1221" t="s">
        <v>573</v>
      </c>
      <c r="AO77" s="1221"/>
      <c r="AP77" s="1221"/>
      <c r="AQ77" s="1221"/>
      <c r="AR77" s="1221"/>
      <c r="AS77" s="1221"/>
      <c r="AT77" s="1221"/>
      <c r="AU77" s="1221"/>
      <c r="AV77" s="1221"/>
      <c r="AW77" s="1221"/>
      <c r="AX77" s="1221"/>
      <c r="AY77" s="1221"/>
      <c r="AZ77" s="1221"/>
      <c r="BA77" s="1221"/>
      <c r="BB77" s="1225" t="s">
        <v>571</v>
      </c>
      <c r="BC77" s="1225"/>
      <c r="BD77" s="1225"/>
      <c r="BE77" s="1225"/>
      <c r="BF77" s="1225"/>
      <c r="BG77" s="1225"/>
      <c r="BH77" s="1225"/>
      <c r="BI77" s="1225"/>
      <c r="BJ77" s="1225"/>
      <c r="BK77" s="1225"/>
      <c r="BL77" s="1225"/>
      <c r="BM77" s="1225"/>
      <c r="BN77" s="1225"/>
      <c r="BO77" s="1225"/>
      <c r="BP77" s="1226">
        <v>43</v>
      </c>
      <c r="BQ77" s="1226"/>
      <c r="BR77" s="1226"/>
      <c r="BS77" s="1226"/>
      <c r="BT77" s="1226"/>
      <c r="BU77" s="1226"/>
      <c r="BV77" s="1226"/>
      <c r="BW77" s="1226"/>
      <c r="BX77" s="1226">
        <v>32.4</v>
      </c>
      <c r="BY77" s="1226"/>
      <c r="BZ77" s="1226"/>
      <c r="CA77" s="1226"/>
      <c r="CB77" s="1226"/>
      <c r="CC77" s="1226"/>
      <c r="CD77" s="1226"/>
      <c r="CE77" s="1226"/>
      <c r="CF77" s="1226">
        <v>20</v>
      </c>
      <c r="CG77" s="1226"/>
      <c r="CH77" s="1226"/>
      <c r="CI77" s="1226"/>
      <c r="CJ77" s="1226"/>
      <c r="CK77" s="1226"/>
      <c r="CL77" s="1226"/>
      <c r="CM77" s="1226"/>
      <c r="CN77" s="1226">
        <v>7.4</v>
      </c>
      <c r="CO77" s="1226"/>
      <c r="CP77" s="1226"/>
      <c r="CQ77" s="1226"/>
      <c r="CR77" s="1226"/>
      <c r="CS77" s="1226"/>
      <c r="CT77" s="1226"/>
      <c r="CU77" s="1226"/>
      <c r="CV77" s="1226">
        <v>0</v>
      </c>
      <c r="CW77" s="1226"/>
      <c r="CX77" s="1226"/>
      <c r="CY77" s="1226"/>
      <c r="CZ77" s="1226"/>
      <c r="DA77" s="1226"/>
      <c r="DB77" s="1226"/>
      <c r="DC77" s="1226"/>
    </row>
    <row r="78" spans="2:107" ht="13.2" x14ac:dyDescent="0.2">
      <c r="B78" s="257"/>
      <c r="G78" s="1215"/>
      <c r="H78" s="1215"/>
      <c r="I78" s="1215"/>
      <c r="J78" s="1215"/>
      <c r="K78" s="1242"/>
      <c r="L78" s="1242"/>
      <c r="M78" s="1242"/>
      <c r="N78" s="1242"/>
      <c r="AN78" s="1221"/>
      <c r="AO78" s="1221"/>
      <c r="AP78" s="1221"/>
      <c r="AQ78" s="1221"/>
      <c r="AR78" s="1221"/>
      <c r="AS78" s="1221"/>
      <c r="AT78" s="1221"/>
      <c r="AU78" s="1221"/>
      <c r="AV78" s="1221"/>
      <c r="AW78" s="1221"/>
      <c r="AX78" s="1221"/>
      <c r="AY78" s="1221"/>
      <c r="AZ78" s="1221"/>
      <c r="BA78" s="1221"/>
      <c r="BB78" s="1225"/>
      <c r="BC78" s="1225"/>
      <c r="BD78" s="1225"/>
      <c r="BE78" s="1225"/>
      <c r="BF78" s="1225"/>
      <c r="BG78" s="1225"/>
      <c r="BH78" s="1225"/>
      <c r="BI78" s="1225"/>
      <c r="BJ78" s="1225"/>
      <c r="BK78" s="1225"/>
      <c r="BL78" s="1225"/>
      <c r="BM78" s="1225"/>
      <c r="BN78" s="1225"/>
      <c r="BO78" s="1225"/>
      <c r="BP78" s="1226"/>
      <c r="BQ78" s="1226"/>
      <c r="BR78" s="1226"/>
      <c r="BS78" s="1226"/>
      <c r="BT78" s="1226"/>
      <c r="BU78" s="1226"/>
      <c r="BV78" s="1226"/>
      <c r="BW78" s="1226"/>
      <c r="BX78" s="1226"/>
      <c r="BY78" s="1226"/>
      <c r="BZ78" s="1226"/>
      <c r="CA78" s="1226"/>
      <c r="CB78" s="1226"/>
      <c r="CC78" s="1226"/>
      <c r="CD78" s="1226"/>
      <c r="CE78" s="1226"/>
      <c r="CF78" s="1226"/>
      <c r="CG78" s="1226"/>
      <c r="CH78" s="1226"/>
      <c r="CI78" s="1226"/>
      <c r="CJ78" s="1226"/>
      <c r="CK78" s="1226"/>
      <c r="CL78" s="1226"/>
      <c r="CM78" s="1226"/>
      <c r="CN78" s="1226"/>
      <c r="CO78" s="1226"/>
      <c r="CP78" s="1226"/>
      <c r="CQ78" s="1226"/>
      <c r="CR78" s="1226"/>
      <c r="CS78" s="1226"/>
      <c r="CT78" s="1226"/>
      <c r="CU78" s="1226"/>
      <c r="CV78" s="1226"/>
      <c r="CW78" s="1226"/>
      <c r="CX78" s="1226"/>
      <c r="CY78" s="1226"/>
      <c r="CZ78" s="1226"/>
      <c r="DA78" s="1226"/>
      <c r="DB78" s="1226"/>
      <c r="DC78" s="1226"/>
    </row>
    <row r="79" spans="2:107" ht="13.2" x14ac:dyDescent="0.2">
      <c r="B79" s="257"/>
      <c r="G79" s="1215"/>
      <c r="H79" s="1215"/>
      <c r="I79" s="1228"/>
      <c r="J79" s="1228"/>
      <c r="K79" s="1243"/>
      <c r="L79" s="1243"/>
      <c r="M79" s="1243"/>
      <c r="N79" s="1243"/>
      <c r="AN79" s="1221"/>
      <c r="AO79" s="1221"/>
      <c r="AP79" s="1221"/>
      <c r="AQ79" s="1221"/>
      <c r="AR79" s="1221"/>
      <c r="AS79" s="1221"/>
      <c r="AT79" s="1221"/>
      <c r="AU79" s="1221"/>
      <c r="AV79" s="1221"/>
      <c r="AW79" s="1221"/>
      <c r="AX79" s="1221"/>
      <c r="AY79" s="1221"/>
      <c r="AZ79" s="1221"/>
      <c r="BA79" s="1221"/>
      <c r="BB79" s="1225" t="s">
        <v>576</v>
      </c>
      <c r="BC79" s="1225"/>
      <c r="BD79" s="1225"/>
      <c r="BE79" s="1225"/>
      <c r="BF79" s="1225"/>
      <c r="BG79" s="1225"/>
      <c r="BH79" s="1225"/>
      <c r="BI79" s="1225"/>
      <c r="BJ79" s="1225"/>
      <c r="BK79" s="1225"/>
      <c r="BL79" s="1225"/>
      <c r="BM79" s="1225"/>
      <c r="BN79" s="1225"/>
      <c r="BO79" s="1225"/>
      <c r="BP79" s="1226">
        <v>9.9</v>
      </c>
      <c r="BQ79" s="1226"/>
      <c r="BR79" s="1226"/>
      <c r="BS79" s="1226"/>
      <c r="BT79" s="1226"/>
      <c r="BU79" s="1226"/>
      <c r="BV79" s="1226"/>
      <c r="BW79" s="1226"/>
      <c r="BX79" s="1226">
        <v>9.5</v>
      </c>
      <c r="BY79" s="1226"/>
      <c r="BZ79" s="1226"/>
      <c r="CA79" s="1226"/>
      <c r="CB79" s="1226"/>
      <c r="CC79" s="1226"/>
      <c r="CD79" s="1226"/>
      <c r="CE79" s="1226"/>
      <c r="CF79" s="1226">
        <v>9.5</v>
      </c>
      <c r="CG79" s="1226"/>
      <c r="CH79" s="1226"/>
      <c r="CI79" s="1226"/>
      <c r="CJ79" s="1226"/>
      <c r="CK79" s="1226"/>
      <c r="CL79" s="1226"/>
      <c r="CM79" s="1226"/>
      <c r="CN79" s="1226">
        <v>9.4</v>
      </c>
      <c r="CO79" s="1226"/>
      <c r="CP79" s="1226"/>
      <c r="CQ79" s="1226"/>
      <c r="CR79" s="1226"/>
      <c r="CS79" s="1226"/>
      <c r="CT79" s="1226"/>
      <c r="CU79" s="1226"/>
      <c r="CV79" s="1226">
        <v>9.3000000000000007</v>
      </c>
      <c r="CW79" s="1226"/>
      <c r="CX79" s="1226"/>
      <c r="CY79" s="1226"/>
      <c r="CZ79" s="1226"/>
      <c r="DA79" s="1226"/>
      <c r="DB79" s="1226"/>
      <c r="DC79" s="1226"/>
    </row>
    <row r="80" spans="2:107" ht="13.2" x14ac:dyDescent="0.2">
      <c r="B80" s="257"/>
      <c r="G80" s="1215"/>
      <c r="H80" s="1215"/>
      <c r="I80" s="1228"/>
      <c r="J80" s="1228"/>
      <c r="K80" s="1243"/>
      <c r="L80" s="1243"/>
      <c r="M80" s="1243"/>
      <c r="N80" s="1243"/>
      <c r="AN80" s="1221"/>
      <c r="AO80" s="1221"/>
      <c r="AP80" s="1221"/>
      <c r="AQ80" s="1221"/>
      <c r="AR80" s="1221"/>
      <c r="AS80" s="1221"/>
      <c r="AT80" s="1221"/>
      <c r="AU80" s="1221"/>
      <c r="AV80" s="1221"/>
      <c r="AW80" s="1221"/>
      <c r="AX80" s="1221"/>
      <c r="AY80" s="1221"/>
      <c r="AZ80" s="1221"/>
      <c r="BA80" s="1221"/>
      <c r="BB80" s="1225"/>
      <c r="BC80" s="1225"/>
      <c r="BD80" s="1225"/>
      <c r="BE80" s="1225"/>
      <c r="BF80" s="1225"/>
      <c r="BG80" s="1225"/>
      <c r="BH80" s="1225"/>
      <c r="BI80" s="1225"/>
      <c r="BJ80" s="1225"/>
      <c r="BK80" s="1225"/>
      <c r="BL80" s="1225"/>
      <c r="BM80" s="1225"/>
      <c r="BN80" s="1225"/>
      <c r="BO80" s="1225"/>
      <c r="BP80" s="1226"/>
      <c r="BQ80" s="1226"/>
      <c r="BR80" s="1226"/>
      <c r="BS80" s="1226"/>
      <c r="BT80" s="1226"/>
      <c r="BU80" s="1226"/>
      <c r="BV80" s="1226"/>
      <c r="BW80" s="1226"/>
      <c r="BX80" s="1226"/>
      <c r="BY80" s="1226"/>
      <c r="BZ80" s="1226"/>
      <c r="CA80" s="1226"/>
      <c r="CB80" s="1226"/>
      <c r="CC80" s="1226"/>
      <c r="CD80" s="1226"/>
      <c r="CE80" s="1226"/>
      <c r="CF80" s="1226"/>
      <c r="CG80" s="1226"/>
      <c r="CH80" s="1226"/>
      <c r="CI80" s="1226"/>
      <c r="CJ80" s="1226"/>
      <c r="CK80" s="1226"/>
      <c r="CL80" s="1226"/>
      <c r="CM80" s="1226"/>
      <c r="CN80" s="1226"/>
      <c r="CO80" s="1226"/>
      <c r="CP80" s="1226"/>
      <c r="CQ80" s="1226"/>
      <c r="CR80" s="1226"/>
      <c r="CS80" s="1226"/>
      <c r="CT80" s="1226"/>
      <c r="CU80" s="1226"/>
      <c r="CV80" s="1226"/>
      <c r="CW80" s="1226"/>
      <c r="CX80" s="1226"/>
      <c r="CY80" s="1226"/>
      <c r="CZ80" s="1226"/>
      <c r="DA80" s="1226"/>
      <c r="DB80" s="1226"/>
      <c r="DC80" s="1226"/>
    </row>
    <row r="81" spans="2:109" ht="13.2" x14ac:dyDescent="0.2">
      <c r="B81" s="257"/>
    </row>
    <row r="82" spans="2:109" ht="16.2" x14ac:dyDescent="0.2">
      <c r="B82" s="257"/>
      <c r="K82" s="1244"/>
      <c r="L82" s="1244"/>
      <c r="M82" s="1244"/>
      <c r="N82" s="1244"/>
      <c r="AQ82" s="1244"/>
      <c r="AR82" s="1244"/>
      <c r="AS82" s="1244"/>
      <c r="AT82" s="1244"/>
      <c r="BC82" s="1244"/>
      <c r="BD82" s="1244"/>
      <c r="BE82" s="1244"/>
      <c r="BF82" s="1244"/>
      <c r="BO82" s="1244"/>
      <c r="BP82" s="1244"/>
      <c r="BQ82" s="1244"/>
      <c r="BR82" s="1244"/>
      <c r="CA82" s="1244"/>
      <c r="CB82" s="1244"/>
      <c r="CC82" s="1244"/>
      <c r="CD82" s="1244"/>
      <c r="CM82" s="1244"/>
      <c r="CN82" s="1244"/>
      <c r="CO82" s="1244"/>
      <c r="CP82" s="1244"/>
      <c r="CY82" s="1244"/>
      <c r="CZ82" s="1244"/>
      <c r="DA82" s="1244"/>
      <c r="DB82" s="1244"/>
      <c r="DC82" s="1244"/>
    </row>
    <row r="83" spans="2:109" ht="13.2" x14ac:dyDescent="0.2">
      <c r="B83" s="338"/>
      <c r="C83" s="309"/>
      <c r="D83" s="309"/>
      <c r="E83" s="309"/>
      <c r="F83" s="309"/>
      <c r="G83" s="309"/>
      <c r="H83" s="309"/>
      <c r="I83" s="309"/>
      <c r="J83" s="309"/>
      <c r="K83" s="309"/>
      <c r="L83" s="309"/>
      <c r="M83" s="309"/>
      <c r="N83" s="309"/>
      <c r="O83" s="309"/>
      <c r="P83" s="309"/>
      <c r="Q83" s="309"/>
      <c r="R83" s="309"/>
      <c r="S83" s="309"/>
      <c r="T83" s="309"/>
      <c r="U83" s="309"/>
      <c r="V83" s="309"/>
      <c r="W83" s="309"/>
      <c r="X83" s="309"/>
      <c r="Y83" s="309"/>
      <c r="Z83" s="309"/>
      <c r="AA83" s="309"/>
      <c r="AB83" s="309"/>
      <c r="AC83" s="309"/>
      <c r="AD83" s="309"/>
      <c r="AE83" s="309"/>
      <c r="AF83" s="309"/>
      <c r="AG83" s="309"/>
      <c r="AH83" s="309"/>
      <c r="AI83" s="309"/>
      <c r="AJ83" s="309"/>
      <c r="AK83" s="309"/>
      <c r="AL83" s="309"/>
      <c r="AM83" s="309"/>
      <c r="AN83" s="309"/>
      <c r="AO83" s="309"/>
      <c r="AP83" s="309"/>
      <c r="AQ83" s="309"/>
      <c r="AR83" s="309"/>
      <c r="AS83" s="309"/>
      <c r="AT83" s="309"/>
      <c r="AU83" s="309"/>
      <c r="AV83" s="309"/>
      <c r="AW83" s="309"/>
      <c r="AX83" s="309"/>
      <c r="AY83" s="309"/>
      <c r="AZ83" s="309"/>
      <c r="BA83" s="309"/>
      <c r="BB83" s="309"/>
      <c r="BC83" s="309"/>
      <c r="BD83" s="309"/>
      <c r="BE83" s="309"/>
      <c r="BF83" s="309"/>
      <c r="BG83" s="309"/>
      <c r="BH83" s="309"/>
      <c r="BI83" s="309"/>
      <c r="BJ83" s="309"/>
      <c r="BK83" s="309"/>
      <c r="BL83" s="309"/>
      <c r="BM83" s="309"/>
      <c r="BN83" s="309"/>
      <c r="BO83" s="309"/>
      <c r="BP83" s="309"/>
      <c r="BQ83" s="309"/>
      <c r="BR83" s="309"/>
      <c r="BS83" s="309"/>
      <c r="BT83" s="309"/>
      <c r="BU83" s="309"/>
      <c r="BV83" s="309"/>
      <c r="BW83" s="309"/>
      <c r="BX83" s="309"/>
      <c r="BY83" s="309"/>
      <c r="BZ83" s="309"/>
      <c r="CA83" s="309"/>
      <c r="CB83" s="309"/>
      <c r="CC83" s="309"/>
      <c r="CD83" s="309"/>
      <c r="CE83" s="309"/>
      <c r="CF83" s="309"/>
      <c r="CG83" s="309"/>
      <c r="CH83" s="309"/>
      <c r="CI83" s="309"/>
      <c r="CJ83" s="309"/>
      <c r="CK83" s="309"/>
      <c r="CL83" s="309"/>
      <c r="CM83" s="309"/>
      <c r="CN83" s="309"/>
      <c r="CO83" s="309"/>
      <c r="CP83" s="309"/>
      <c r="CQ83" s="309"/>
      <c r="CR83" s="309"/>
      <c r="CS83" s="309"/>
      <c r="CT83" s="309"/>
      <c r="CU83" s="309"/>
      <c r="CV83" s="309"/>
      <c r="CW83" s="309"/>
      <c r="CX83" s="309"/>
      <c r="CY83" s="309"/>
      <c r="CZ83" s="309"/>
      <c r="DA83" s="309"/>
      <c r="DB83" s="309"/>
      <c r="DC83" s="309"/>
      <c r="DD83" s="339"/>
    </row>
    <row r="84" spans="2:109" ht="13.2" x14ac:dyDescent="0.2">
      <c r="DD84" s="253"/>
      <c r="DE84" s="253"/>
    </row>
    <row r="85" spans="2:109" ht="13.2" x14ac:dyDescent="0.2">
      <c r="DD85" s="253"/>
      <c r="DE85" s="253"/>
    </row>
  </sheetData>
  <sheetProtection algorithmName="SHA-512" hashValue="CyE7P3Tnx8gZSctVBTBF6DlRcNo4kXrVVgE/sdjRD5dHfsh0qQQb4CaCganVhkCO8AJGLOreQ83DDjGZv/gFeA==" saltValue="j5gdkhXUKISAhwrcXM80HQ=="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F4507-EC4E-425B-B5D0-C5CC3896CFFC}">
  <sheetPr>
    <pageSetUpPr fitToPage="1"/>
  </sheetPr>
  <dimension ref="A1:DR125"/>
  <sheetViews>
    <sheetView showGridLines="0" zoomScale="85" zoomScaleNormal="85" zoomScaleSheetLayoutView="70" workbookViewId="0"/>
  </sheetViews>
  <sheetFormatPr defaultColWidth="0" defaultRowHeight="13.5" customHeight="1" zeroHeight="1" x14ac:dyDescent="0.2"/>
  <cols>
    <col min="1" max="34" width="2.44140625" style="252" customWidth="1"/>
    <col min="35" max="122" width="2.44140625" style="251" customWidth="1"/>
    <col min="123" max="16384" width="2.44140625" style="251" hidden="1"/>
  </cols>
  <sheetData>
    <row r="1" spans="1:34" ht="13.5" customHeight="1" x14ac:dyDescent="0.2">
      <c r="A1" s="251"/>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row>
    <row r="2" spans="1:34" ht="13.2" x14ac:dyDescent="0.2">
      <c r="S2" s="251"/>
      <c r="AH2" s="251"/>
    </row>
    <row r="3" spans="1:34" ht="13.2" x14ac:dyDescent="0.2">
      <c r="C3" s="251"/>
      <c r="D3" s="251"/>
      <c r="E3" s="251"/>
      <c r="F3" s="251"/>
      <c r="G3" s="251"/>
      <c r="H3" s="251"/>
      <c r="I3" s="251"/>
      <c r="J3" s="251"/>
      <c r="K3" s="251"/>
      <c r="L3" s="251"/>
      <c r="M3" s="251"/>
      <c r="N3" s="251"/>
      <c r="O3" s="251"/>
      <c r="P3" s="251"/>
      <c r="Q3" s="251"/>
      <c r="R3" s="251"/>
      <c r="S3" s="251"/>
      <c r="U3" s="251"/>
      <c r="V3" s="251"/>
      <c r="W3" s="251"/>
      <c r="X3" s="251"/>
      <c r="Y3" s="251"/>
      <c r="Z3" s="251"/>
      <c r="AA3" s="251"/>
      <c r="AB3" s="251"/>
      <c r="AC3" s="251"/>
      <c r="AD3" s="251"/>
      <c r="AE3" s="251"/>
      <c r="AF3" s="251"/>
      <c r="AG3" s="251"/>
      <c r="AH3" s="251"/>
    </row>
    <row r="4" spans="1:34" ht="13.2" x14ac:dyDescent="0.2"/>
    <row r="5" spans="1:34" ht="13.2" x14ac:dyDescent="0.2"/>
    <row r="6" spans="1:34" ht="13.2" x14ac:dyDescent="0.2"/>
    <row r="7" spans="1:34" ht="13.2" x14ac:dyDescent="0.2"/>
    <row r="8" spans="1:34" ht="13.2" x14ac:dyDescent="0.2"/>
    <row r="9" spans="1:34" ht="13.2" x14ac:dyDescent="0.2">
      <c r="AH9" s="251"/>
    </row>
    <row r="10" spans="1:34" ht="13.2" x14ac:dyDescent="0.2"/>
    <row r="11" spans="1:34" ht="13.2" x14ac:dyDescent="0.2"/>
    <row r="12" spans="1:34" ht="13.2" x14ac:dyDescent="0.2"/>
    <row r="13" spans="1:34" ht="13.2" x14ac:dyDescent="0.2"/>
    <row r="14" spans="1:34" ht="13.2" x14ac:dyDescent="0.2"/>
    <row r="15" spans="1:34" ht="13.2" x14ac:dyDescent="0.2"/>
    <row r="16" spans="1:34" ht="13.2" x14ac:dyDescent="0.2"/>
    <row r="17" spans="12:34" ht="13.2" x14ac:dyDescent="0.2">
      <c r="AH17" s="251"/>
    </row>
    <row r="18" spans="12:34" ht="13.2" x14ac:dyDescent="0.2"/>
    <row r="19" spans="12:34" ht="13.2" x14ac:dyDescent="0.2"/>
    <row r="20" spans="12:34" ht="13.2" x14ac:dyDescent="0.2">
      <c r="AH20" s="251"/>
    </row>
    <row r="21" spans="12:34" ht="13.2" x14ac:dyDescent="0.2">
      <c r="AH21" s="251"/>
    </row>
    <row r="22" spans="12:34" ht="13.2" x14ac:dyDescent="0.2"/>
    <row r="23" spans="12:34" ht="13.2" x14ac:dyDescent="0.2"/>
    <row r="24" spans="12:34" ht="13.2" x14ac:dyDescent="0.2">
      <c r="Q24" s="251"/>
    </row>
    <row r="25" spans="12:34" ht="13.2" x14ac:dyDescent="0.2"/>
    <row r="26" spans="12:34" ht="13.2" x14ac:dyDescent="0.2"/>
    <row r="27" spans="12:34" ht="13.2" x14ac:dyDescent="0.2"/>
    <row r="28" spans="12:34" ht="13.2" x14ac:dyDescent="0.2">
      <c r="O28" s="251"/>
      <c r="T28" s="251"/>
      <c r="AH28" s="251"/>
    </row>
    <row r="29" spans="12:34" ht="13.2" x14ac:dyDescent="0.2"/>
    <row r="30" spans="12:34" ht="13.2" x14ac:dyDescent="0.2"/>
    <row r="31" spans="12:34" ht="13.2" x14ac:dyDescent="0.2">
      <c r="Q31" s="251"/>
    </row>
    <row r="32" spans="12:34" ht="13.2" x14ac:dyDescent="0.2">
      <c r="L32" s="251"/>
    </row>
    <row r="33" spans="2:34" ht="13.2" x14ac:dyDescent="0.2">
      <c r="C33" s="251"/>
      <c r="E33" s="251"/>
      <c r="G33" s="251"/>
      <c r="I33" s="251"/>
      <c r="X33" s="251"/>
    </row>
    <row r="34" spans="2:34" ht="13.2" x14ac:dyDescent="0.2">
      <c r="B34" s="251"/>
      <c r="P34" s="251"/>
      <c r="R34" s="251"/>
      <c r="T34" s="251"/>
    </row>
    <row r="35" spans="2:34" ht="13.2" x14ac:dyDescent="0.2">
      <c r="D35" s="251"/>
      <c r="W35" s="251"/>
      <c r="AC35" s="251"/>
      <c r="AD35" s="251"/>
      <c r="AE35" s="251"/>
      <c r="AF35" s="251"/>
      <c r="AG35" s="251"/>
      <c r="AH35" s="251"/>
    </row>
    <row r="36" spans="2:34" ht="13.2" x14ac:dyDescent="0.2">
      <c r="H36" s="251"/>
      <c r="J36" s="251"/>
      <c r="K36" s="251"/>
      <c r="M36" s="251"/>
      <c r="Y36" s="251"/>
      <c r="Z36" s="251"/>
      <c r="AA36" s="251"/>
      <c r="AB36" s="251"/>
      <c r="AC36" s="251"/>
      <c r="AD36" s="251"/>
      <c r="AE36" s="251"/>
      <c r="AF36" s="251"/>
      <c r="AG36" s="251"/>
      <c r="AH36" s="251"/>
    </row>
    <row r="37" spans="2:34" ht="13.2" x14ac:dyDescent="0.2">
      <c r="AH37" s="251"/>
    </row>
    <row r="38" spans="2:34" ht="13.2" x14ac:dyDescent="0.2">
      <c r="AG38" s="251"/>
      <c r="AH38" s="251"/>
    </row>
    <row r="39" spans="2:34" ht="13.2" x14ac:dyDescent="0.2"/>
    <row r="40" spans="2:34" ht="13.2" x14ac:dyDescent="0.2">
      <c r="X40" s="251"/>
    </row>
    <row r="41" spans="2:34" ht="13.2" x14ac:dyDescent="0.2">
      <c r="R41" s="251"/>
    </row>
    <row r="42" spans="2:34" ht="13.2" x14ac:dyDescent="0.2">
      <c r="W42" s="251"/>
    </row>
    <row r="43" spans="2:34" ht="13.2" x14ac:dyDescent="0.2">
      <c r="Y43" s="251"/>
      <c r="Z43" s="251"/>
      <c r="AA43" s="251"/>
      <c r="AB43" s="251"/>
      <c r="AC43" s="251"/>
      <c r="AD43" s="251"/>
      <c r="AE43" s="251"/>
      <c r="AF43" s="251"/>
      <c r="AG43" s="251"/>
      <c r="AH43" s="251"/>
    </row>
    <row r="44" spans="2:34" ht="13.2" x14ac:dyDescent="0.2">
      <c r="AH44" s="251"/>
    </row>
    <row r="45" spans="2:34" ht="13.2" x14ac:dyDescent="0.2">
      <c r="X45" s="251"/>
    </row>
    <row r="46" spans="2:34" ht="13.2" x14ac:dyDescent="0.2"/>
    <row r="47" spans="2:34" ht="13.2" x14ac:dyDescent="0.2"/>
    <row r="48" spans="2:34" ht="13.2" x14ac:dyDescent="0.2">
      <c r="W48" s="251"/>
      <c r="Y48" s="251"/>
      <c r="Z48" s="251"/>
      <c r="AA48" s="251"/>
      <c r="AB48" s="251"/>
      <c r="AC48" s="251"/>
      <c r="AD48" s="251"/>
      <c r="AE48" s="251"/>
      <c r="AF48" s="251"/>
      <c r="AG48" s="251"/>
      <c r="AH48" s="251"/>
    </row>
    <row r="49" spans="28:34" ht="13.2" x14ac:dyDescent="0.2"/>
    <row r="50" spans="28:34" ht="13.2" x14ac:dyDescent="0.2">
      <c r="AE50" s="251"/>
      <c r="AF50" s="251"/>
      <c r="AG50" s="251"/>
      <c r="AH50" s="251"/>
    </row>
    <row r="51" spans="28:34" ht="13.2" x14ac:dyDescent="0.2">
      <c r="AC51" s="251"/>
      <c r="AD51" s="251"/>
      <c r="AE51" s="251"/>
      <c r="AF51" s="251"/>
      <c r="AG51" s="251"/>
      <c r="AH51" s="251"/>
    </row>
    <row r="52" spans="28:34" ht="13.2" x14ac:dyDescent="0.2"/>
    <row r="53" spans="28:34" ht="13.2" x14ac:dyDescent="0.2">
      <c r="AF53" s="251"/>
      <c r="AG53" s="251"/>
      <c r="AH53" s="251"/>
    </row>
    <row r="54" spans="28:34" ht="13.2" x14ac:dyDescent="0.2">
      <c r="AH54" s="251"/>
    </row>
    <row r="55" spans="28:34" ht="13.2" x14ac:dyDescent="0.2"/>
    <row r="56" spans="28:34" ht="13.2" x14ac:dyDescent="0.2">
      <c r="AB56" s="251"/>
      <c r="AC56" s="251"/>
      <c r="AD56" s="251"/>
      <c r="AE56" s="251"/>
      <c r="AF56" s="251"/>
      <c r="AG56" s="251"/>
      <c r="AH56" s="251"/>
    </row>
    <row r="57" spans="28:34" ht="13.2" x14ac:dyDescent="0.2">
      <c r="AH57" s="251"/>
    </row>
    <row r="58" spans="28:34" ht="13.2" x14ac:dyDescent="0.2">
      <c r="AH58" s="251"/>
    </row>
    <row r="59" spans="28:34" ht="13.2" x14ac:dyDescent="0.2"/>
    <row r="60" spans="28:34" ht="13.2" x14ac:dyDescent="0.2"/>
    <row r="61" spans="28:34" ht="13.2" x14ac:dyDescent="0.2"/>
    <row r="62" spans="28:34" ht="13.2" x14ac:dyDescent="0.2"/>
    <row r="63" spans="28:34" ht="13.2" x14ac:dyDescent="0.2">
      <c r="AH63" s="251"/>
    </row>
    <row r="64" spans="28:34" ht="13.2" x14ac:dyDescent="0.2">
      <c r="AG64" s="251"/>
      <c r="AH64" s="251"/>
    </row>
    <row r="65" spans="28:34" ht="13.2" x14ac:dyDescent="0.2"/>
    <row r="66" spans="28:34" ht="13.2" x14ac:dyDescent="0.2"/>
    <row r="67" spans="28:34" ht="13.2" x14ac:dyDescent="0.2"/>
    <row r="68" spans="28:34" ht="13.2" x14ac:dyDescent="0.2">
      <c r="AB68" s="251"/>
      <c r="AC68" s="251"/>
      <c r="AD68" s="251"/>
      <c r="AE68" s="251"/>
      <c r="AF68" s="251"/>
      <c r="AG68" s="251"/>
      <c r="AH68" s="251"/>
    </row>
    <row r="69" spans="28:34" ht="13.2" x14ac:dyDescent="0.2">
      <c r="AF69" s="251"/>
      <c r="AG69" s="251"/>
      <c r="AH69" s="251"/>
    </row>
    <row r="70" spans="28:34" ht="13.2" x14ac:dyDescent="0.2"/>
    <row r="71" spans="28:34" ht="13.2" x14ac:dyDescent="0.2"/>
    <row r="72" spans="28:34" ht="13.2" x14ac:dyDescent="0.2"/>
    <row r="73" spans="28:34" ht="13.2" x14ac:dyDescent="0.2"/>
    <row r="74" spans="28:34" ht="13.2" x14ac:dyDescent="0.2"/>
    <row r="75" spans="28:34" ht="13.2" x14ac:dyDescent="0.2">
      <c r="AH75" s="251"/>
    </row>
    <row r="76" spans="28:34" ht="13.2" x14ac:dyDescent="0.2">
      <c r="AF76" s="251"/>
      <c r="AG76" s="251"/>
      <c r="AH76" s="251"/>
    </row>
    <row r="77" spans="28:34" ht="13.2" x14ac:dyDescent="0.2">
      <c r="AG77" s="251"/>
      <c r="AH77" s="251"/>
    </row>
    <row r="78" spans="28:34" ht="13.2" x14ac:dyDescent="0.2"/>
    <row r="79" spans="28:34" ht="13.2" x14ac:dyDescent="0.2"/>
    <row r="80" spans="28:34" ht="13.2" x14ac:dyDescent="0.2"/>
    <row r="81" spans="25:34" ht="13.2" x14ac:dyDescent="0.2"/>
    <row r="82" spans="25:34" ht="13.2" x14ac:dyDescent="0.2">
      <c r="Y82" s="251"/>
    </row>
    <row r="83" spans="25:34" ht="13.2" x14ac:dyDescent="0.2">
      <c r="Y83" s="251"/>
      <c r="Z83" s="251"/>
      <c r="AA83" s="251"/>
      <c r="AB83" s="251"/>
      <c r="AC83" s="251"/>
      <c r="AD83" s="251"/>
      <c r="AE83" s="251"/>
      <c r="AF83" s="251"/>
      <c r="AG83" s="251"/>
      <c r="AH83" s="251"/>
    </row>
    <row r="84" spans="25:34" ht="13.2" x14ac:dyDescent="0.2"/>
    <row r="85" spans="25:34" ht="13.2" x14ac:dyDescent="0.2"/>
    <row r="86" spans="25:34" ht="13.2" x14ac:dyDescent="0.2"/>
    <row r="87" spans="25:34" ht="13.2" x14ac:dyDescent="0.2"/>
    <row r="88" spans="25:34" ht="13.2" x14ac:dyDescent="0.2">
      <c r="AH88" s="251"/>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51"/>
      <c r="AG94" s="251"/>
      <c r="AH94" s="251"/>
    </row>
    <row r="95" spans="25:34" ht="13.5" customHeight="1" x14ac:dyDescent="0.2">
      <c r="AH95" s="25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51"/>
    </row>
    <row r="102" spans="33:34" ht="13.5" customHeight="1" x14ac:dyDescent="0.2"/>
    <row r="103" spans="33:34" ht="13.5" customHeight="1" x14ac:dyDescent="0.2"/>
    <row r="104" spans="33:34" ht="13.5" customHeight="1" x14ac:dyDescent="0.2">
      <c r="AG104" s="251"/>
      <c r="AH104" s="25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51"/>
    </row>
    <row r="117" spans="34:122" ht="13.5" customHeight="1" x14ac:dyDescent="0.2"/>
    <row r="118" spans="34:122" ht="13.5" customHeight="1" x14ac:dyDescent="0.2"/>
    <row r="119" spans="34:122" ht="13.5" customHeight="1" x14ac:dyDescent="0.2"/>
    <row r="120" spans="34:122" ht="13.5" customHeight="1" x14ac:dyDescent="0.2">
      <c r="AH120" s="251"/>
    </row>
    <row r="121" spans="34:122" ht="13.5" customHeight="1" x14ac:dyDescent="0.2">
      <c r="AH121" s="251"/>
    </row>
    <row r="122" spans="34:122" ht="13.5" customHeight="1" x14ac:dyDescent="0.2"/>
    <row r="123" spans="34:122" ht="13.5" customHeight="1" x14ac:dyDescent="0.2"/>
    <row r="124" spans="34:122" ht="13.5" customHeight="1" x14ac:dyDescent="0.2"/>
    <row r="125" spans="34:122" ht="13.5" customHeight="1" x14ac:dyDescent="0.2">
      <c r="DR125" s="251" t="s">
        <v>477</v>
      </c>
    </row>
  </sheetData>
  <sheetProtection algorithmName="SHA-512" hashValue="paOulyD2Texr8tBZCpABi2Ree0EzfMT4w6jVUP+qHLNpoORdyxJBOglHHVJ4YCREeUheWroW6seejbTpVIGbMg==" saltValue="1nGCbiZv6pitEMq3Mes0e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80B82-F180-43B1-975F-F9EA4B506127}">
  <sheetPr>
    <pageSetUpPr fitToPage="1"/>
  </sheetPr>
  <dimension ref="A1:DR125"/>
  <sheetViews>
    <sheetView showGridLines="0" zoomScaleNormal="100" zoomScaleSheetLayoutView="55" workbookViewId="0"/>
  </sheetViews>
  <sheetFormatPr defaultColWidth="0" defaultRowHeight="13.5" customHeight="1" zeroHeight="1" x14ac:dyDescent="0.2"/>
  <cols>
    <col min="1" max="34" width="2.44140625" style="252" customWidth="1"/>
    <col min="35" max="122" width="2.44140625" style="251" customWidth="1"/>
    <col min="123" max="16384" width="2.44140625" style="251" hidden="1"/>
  </cols>
  <sheetData>
    <row r="1" spans="2:34" ht="13.5" customHeight="1" x14ac:dyDescent="0.2">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c r="AF1" s="251"/>
      <c r="AG1" s="251"/>
      <c r="AH1" s="251"/>
    </row>
    <row r="2" spans="2:34" ht="13.2" x14ac:dyDescent="0.2">
      <c r="S2" s="251"/>
      <c r="AH2" s="251"/>
    </row>
    <row r="3" spans="2:34" ht="13.2" x14ac:dyDescent="0.2">
      <c r="C3" s="251"/>
      <c r="D3" s="251"/>
      <c r="E3" s="251"/>
      <c r="F3" s="251"/>
      <c r="G3" s="251"/>
      <c r="H3" s="251"/>
      <c r="I3" s="251"/>
      <c r="J3" s="251"/>
      <c r="K3" s="251"/>
      <c r="L3" s="251"/>
      <c r="M3" s="251"/>
      <c r="N3" s="251"/>
      <c r="O3" s="251"/>
      <c r="P3" s="251"/>
      <c r="Q3" s="251"/>
      <c r="R3" s="251"/>
      <c r="S3" s="251"/>
      <c r="U3" s="251"/>
      <c r="V3" s="251"/>
      <c r="W3" s="251"/>
      <c r="X3" s="251"/>
      <c r="Y3" s="251"/>
      <c r="Z3" s="251"/>
      <c r="AA3" s="251"/>
      <c r="AB3" s="251"/>
      <c r="AC3" s="251"/>
      <c r="AD3" s="251"/>
      <c r="AE3" s="251"/>
      <c r="AF3" s="251"/>
      <c r="AG3" s="251"/>
      <c r="AH3" s="251"/>
    </row>
    <row r="4" spans="2:34" ht="13.2" x14ac:dyDescent="0.2"/>
    <row r="5" spans="2:34" ht="13.2" x14ac:dyDescent="0.2"/>
    <row r="6" spans="2:34" ht="13.2" x14ac:dyDescent="0.2"/>
    <row r="7" spans="2:34" ht="13.2" x14ac:dyDescent="0.2"/>
    <row r="8" spans="2:34" ht="13.2" x14ac:dyDescent="0.2"/>
    <row r="9" spans="2:34" ht="13.2" x14ac:dyDescent="0.2">
      <c r="AH9" s="251"/>
    </row>
    <row r="10" spans="2:34" ht="13.2" x14ac:dyDescent="0.2"/>
    <row r="11" spans="2:34" ht="13.2" x14ac:dyDescent="0.2"/>
    <row r="12" spans="2:34" ht="13.2" x14ac:dyDescent="0.2"/>
    <row r="13" spans="2:34" ht="13.2" x14ac:dyDescent="0.2"/>
    <row r="14" spans="2:34" ht="13.2" x14ac:dyDescent="0.2"/>
    <row r="15" spans="2:34" ht="13.2" x14ac:dyDescent="0.2"/>
    <row r="16" spans="2:34" ht="13.2" x14ac:dyDescent="0.2"/>
    <row r="17" spans="12:34" ht="13.2" x14ac:dyDescent="0.2">
      <c r="AH17" s="251"/>
    </row>
    <row r="18" spans="12:34" ht="13.2" x14ac:dyDescent="0.2"/>
    <row r="19" spans="12:34" ht="13.2" x14ac:dyDescent="0.2"/>
    <row r="20" spans="12:34" ht="13.2" x14ac:dyDescent="0.2">
      <c r="AH20" s="251"/>
    </row>
    <row r="21" spans="12:34" ht="13.2" x14ac:dyDescent="0.2">
      <c r="AH21" s="251"/>
    </row>
    <row r="22" spans="12:34" ht="13.2" x14ac:dyDescent="0.2"/>
    <row r="23" spans="12:34" ht="13.2" x14ac:dyDescent="0.2"/>
    <row r="24" spans="12:34" ht="13.2" x14ac:dyDescent="0.2">
      <c r="Q24" s="251"/>
    </row>
    <row r="25" spans="12:34" ht="13.2" x14ac:dyDescent="0.2"/>
    <row r="26" spans="12:34" ht="13.2" x14ac:dyDescent="0.2"/>
    <row r="27" spans="12:34" ht="13.2" x14ac:dyDescent="0.2"/>
    <row r="28" spans="12:34" ht="13.2" x14ac:dyDescent="0.2">
      <c r="O28" s="251"/>
      <c r="T28" s="251"/>
      <c r="AH28" s="251"/>
    </row>
    <row r="29" spans="12:34" ht="13.2" x14ac:dyDescent="0.2"/>
    <row r="30" spans="12:34" ht="13.2" x14ac:dyDescent="0.2"/>
    <row r="31" spans="12:34" ht="13.2" x14ac:dyDescent="0.2">
      <c r="Q31" s="251"/>
    </row>
    <row r="32" spans="12:34" ht="13.2" x14ac:dyDescent="0.2">
      <c r="L32" s="251"/>
    </row>
    <row r="33" spans="2:34" ht="13.2" x14ac:dyDescent="0.2">
      <c r="C33" s="251"/>
      <c r="E33" s="251"/>
      <c r="G33" s="251"/>
      <c r="I33" s="251"/>
      <c r="X33" s="251"/>
    </row>
    <row r="34" spans="2:34" ht="13.2" x14ac:dyDescent="0.2">
      <c r="B34" s="251"/>
      <c r="P34" s="251"/>
      <c r="R34" s="251"/>
      <c r="T34" s="251"/>
    </row>
    <row r="35" spans="2:34" ht="13.2" x14ac:dyDescent="0.2">
      <c r="D35" s="251"/>
      <c r="W35" s="251"/>
      <c r="AC35" s="251"/>
      <c r="AD35" s="251"/>
      <c r="AE35" s="251"/>
      <c r="AF35" s="251"/>
      <c r="AG35" s="251"/>
      <c r="AH35" s="251"/>
    </row>
    <row r="36" spans="2:34" ht="13.2" x14ac:dyDescent="0.2">
      <c r="H36" s="251"/>
      <c r="J36" s="251"/>
      <c r="K36" s="251"/>
      <c r="M36" s="251"/>
      <c r="Y36" s="251"/>
      <c r="Z36" s="251"/>
      <c r="AA36" s="251"/>
      <c r="AB36" s="251"/>
      <c r="AC36" s="251"/>
      <c r="AD36" s="251"/>
      <c r="AE36" s="251"/>
      <c r="AF36" s="251"/>
      <c r="AG36" s="251"/>
      <c r="AH36" s="251"/>
    </row>
    <row r="37" spans="2:34" ht="13.2" x14ac:dyDescent="0.2">
      <c r="AH37" s="251"/>
    </row>
    <row r="38" spans="2:34" ht="13.2" x14ac:dyDescent="0.2">
      <c r="AG38" s="251"/>
      <c r="AH38" s="251"/>
    </row>
    <row r="39" spans="2:34" ht="13.2" x14ac:dyDescent="0.2"/>
    <row r="40" spans="2:34" ht="13.2" x14ac:dyDescent="0.2">
      <c r="X40" s="251"/>
    </row>
    <row r="41" spans="2:34" ht="13.2" x14ac:dyDescent="0.2">
      <c r="R41" s="251"/>
    </row>
    <row r="42" spans="2:34" ht="13.2" x14ac:dyDescent="0.2">
      <c r="W42" s="251"/>
    </row>
    <row r="43" spans="2:34" ht="13.2" x14ac:dyDescent="0.2">
      <c r="Y43" s="251"/>
      <c r="Z43" s="251"/>
      <c r="AA43" s="251"/>
      <c r="AB43" s="251"/>
      <c r="AC43" s="251"/>
      <c r="AD43" s="251"/>
      <c r="AE43" s="251"/>
      <c r="AF43" s="251"/>
      <c r="AG43" s="251"/>
      <c r="AH43" s="251"/>
    </row>
    <row r="44" spans="2:34" ht="13.2" x14ac:dyDescent="0.2">
      <c r="AH44" s="251"/>
    </row>
    <row r="45" spans="2:34" ht="13.2" x14ac:dyDescent="0.2">
      <c r="X45" s="251"/>
    </row>
    <row r="46" spans="2:34" ht="13.2" x14ac:dyDescent="0.2"/>
    <row r="47" spans="2:34" ht="13.2" x14ac:dyDescent="0.2"/>
    <row r="48" spans="2:34" ht="13.2" x14ac:dyDescent="0.2">
      <c r="W48" s="251"/>
      <c r="Y48" s="251"/>
      <c r="Z48" s="251"/>
      <c r="AA48" s="251"/>
      <c r="AB48" s="251"/>
      <c r="AC48" s="251"/>
      <c r="AD48" s="251"/>
      <c r="AE48" s="251"/>
      <c r="AF48" s="251"/>
      <c r="AG48" s="251"/>
      <c r="AH48" s="251"/>
    </row>
    <row r="49" spans="28:34" ht="13.2" x14ac:dyDescent="0.2"/>
    <row r="50" spans="28:34" ht="13.2" x14ac:dyDescent="0.2">
      <c r="AE50" s="251"/>
      <c r="AF50" s="251"/>
      <c r="AG50" s="251"/>
      <c r="AH50" s="251"/>
    </row>
    <row r="51" spans="28:34" ht="13.2" x14ac:dyDescent="0.2">
      <c r="AC51" s="251"/>
      <c r="AD51" s="251"/>
      <c r="AE51" s="251"/>
      <c r="AF51" s="251"/>
      <c r="AG51" s="251"/>
      <c r="AH51" s="251"/>
    </row>
    <row r="52" spans="28:34" ht="13.2" x14ac:dyDescent="0.2"/>
    <row r="53" spans="28:34" ht="13.2" x14ac:dyDescent="0.2">
      <c r="AF53" s="251"/>
      <c r="AG53" s="251"/>
      <c r="AH53" s="251"/>
    </row>
    <row r="54" spans="28:34" ht="13.2" x14ac:dyDescent="0.2">
      <c r="AH54" s="251"/>
    </row>
    <row r="55" spans="28:34" ht="13.2" x14ac:dyDescent="0.2"/>
    <row r="56" spans="28:34" ht="13.2" x14ac:dyDescent="0.2">
      <c r="AB56" s="251"/>
      <c r="AC56" s="251"/>
      <c r="AD56" s="251"/>
      <c r="AE56" s="251"/>
      <c r="AF56" s="251"/>
      <c r="AG56" s="251"/>
      <c r="AH56" s="251"/>
    </row>
    <row r="57" spans="28:34" ht="13.2" x14ac:dyDescent="0.2">
      <c r="AH57" s="251"/>
    </row>
    <row r="58" spans="28:34" ht="13.2" x14ac:dyDescent="0.2">
      <c r="AH58" s="251"/>
    </row>
    <row r="59" spans="28:34" ht="13.2" x14ac:dyDescent="0.2">
      <c r="AG59" s="251"/>
      <c r="AH59" s="251"/>
    </row>
    <row r="60" spans="28:34" ht="13.2" x14ac:dyDescent="0.2"/>
    <row r="61" spans="28:34" ht="13.2" x14ac:dyDescent="0.2"/>
    <row r="62" spans="28:34" ht="13.2" x14ac:dyDescent="0.2"/>
    <row r="63" spans="28:34" ht="13.2" x14ac:dyDescent="0.2">
      <c r="AH63" s="251"/>
    </row>
    <row r="64" spans="28:34" ht="13.2" x14ac:dyDescent="0.2">
      <c r="AG64" s="251"/>
      <c r="AH64" s="251"/>
    </row>
    <row r="65" spans="28:34" ht="13.2" x14ac:dyDescent="0.2"/>
    <row r="66" spans="28:34" ht="13.2" x14ac:dyDescent="0.2"/>
    <row r="67" spans="28:34" ht="13.2" x14ac:dyDescent="0.2"/>
    <row r="68" spans="28:34" ht="13.2" x14ac:dyDescent="0.2">
      <c r="AB68" s="251"/>
      <c r="AC68" s="251"/>
      <c r="AD68" s="251"/>
      <c r="AE68" s="251"/>
      <c r="AF68" s="251"/>
      <c r="AG68" s="251"/>
      <c r="AH68" s="251"/>
    </row>
    <row r="69" spans="28:34" ht="13.2" x14ac:dyDescent="0.2">
      <c r="AF69" s="251"/>
      <c r="AG69" s="251"/>
      <c r="AH69" s="251"/>
    </row>
    <row r="70" spans="28:34" ht="13.2" x14ac:dyDescent="0.2"/>
    <row r="71" spans="28:34" ht="13.2" x14ac:dyDescent="0.2"/>
    <row r="72" spans="28:34" ht="13.2" x14ac:dyDescent="0.2"/>
    <row r="73" spans="28:34" ht="13.2" x14ac:dyDescent="0.2"/>
    <row r="74" spans="28:34" ht="13.2" x14ac:dyDescent="0.2"/>
    <row r="75" spans="28:34" ht="13.2" x14ac:dyDescent="0.2">
      <c r="AH75" s="251"/>
    </row>
    <row r="76" spans="28:34" ht="13.2" x14ac:dyDescent="0.2">
      <c r="AF76" s="251"/>
      <c r="AG76" s="251"/>
      <c r="AH76" s="251"/>
    </row>
    <row r="77" spans="28:34" ht="13.2" x14ac:dyDescent="0.2">
      <c r="AG77" s="251"/>
      <c r="AH77" s="251"/>
    </row>
    <row r="78" spans="28:34" ht="13.2" x14ac:dyDescent="0.2"/>
    <row r="79" spans="28:34" ht="13.2" x14ac:dyDescent="0.2"/>
    <row r="80" spans="28:34" ht="13.2" x14ac:dyDescent="0.2"/>
    <row r="81" spans="25:34" ht="13.2" x14ac:dyDescent="0.2"/>
    <row r="82" spans="25:34" ht="13.2" x14ac:dyDescent="0.2">
      <c r="Y82" s="251"/>
    </row>
    <row r="83" spans="25:34" ht="13.2" x14ac:dyDescent="0.2">
      <c r="Y83" s="251"/>
      <c r="Z83" s="251"/>
      <c r="AA83" s="251"/>
      <c r="AB83" s="251"/>
      <c r="AC83" s="251"/>
      <c r="AD83" s="251"/>
      <c r="AE83" s="251"/>
      <c r="AF83" s="251"/>
      <c r="AG83" s="251"/>
      <c r="AH83" s="251"/>
    </row>
    <row r="84" spans="25:34" ht="13.2" x14ac:dyDescent="0.2"/>
    <row r="85" spans="25:34" ht="13.2" x14ac:dyDescent="0.2"/>
    <row r="86" spans="25:34" ht="13.2" x14ac:dyDescent="0.2"/>
    <row r="87" spans="25:34" ht="13.2" x14ac:dyDescent="0.2"/>
    <row r="88" spans="25:34" ht="13.2" x14ac:dyDescent="0.2">
      <c r="AH88" s="251"/>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51"/>
      <c r="AG94" s="251"/>
      <c r="AH94" s="251"/>
    </row>
    <row r="95" spans="25:34" ht="13.5" customHeight="1" x14ac:dyDescent="0.2">
      <c r="AH95" s="25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51"/>
    </row>
    <row r="102" spans="33:34" ht="13.5" customHeight="1" x14ac:dyDescent="0.2"/>
    <row r="103" spans="33:34" ht="13.5" customHeight="1" x14ac:dyDescent="0.2"/>
    <row r="104" spans="33:34" ht="13.5" customHeight="1" x14ac:dyDescent="0.2">
      <c r="AG104" s="251"/>
      <c r="AH104" s="25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51"/>
    </row>
    <row r="117" spans="34:122" ht="13.5" customHeight="1" x14ac:dyDescent="0.2"/>
    <row r="118" spans="34:122" ht="13.5" customHeight="1" x14ac:dyDescent="0.2"/>
    <row r="119" spans="34:122" ht="13.5" customHeight="1" x14ac:dyDescent="0.2"/>
    <row r="120" spans="34:122" ht="13.5" customHeight="1" x14ac:dyDescent="0.2">
      <c r="AH120" s="251"/>
    </row>
    <row r="121" spans="34:122" ht="13.5" customHeight="1" x14ac:dyDescent="0.2">
      <c r="AH121" s="251"/>
    </row>
    <row r="122" spans="34:122" ht="13.5" customHeight="1" x14ac:dyDescent="0.2"/>
    <row r="123" spans="34:122" ht="13.5" customHeight="1" x14ac:dyDescent="0.2"/>
    <row r="124" spans="34:122" ht="13.5" customHeight="1" x14ac:dyDescent="0.2"/>
    <row r="125" spans="34:122" ht="13.5" customHeight="1" x14ac:dyDescent="0.2">
      <c r="DR125" s="251" t="s">
        <v>477</v>
      </c>
    </row>
  </sheetData>
  <sheetProtection algorithmName="SHA-512" hashValue="lk916WVjCcZlq/gczKrwmdVNb5wMgB5BlLNwQdqipRZfKPwfbkNirIMsMSMs1pd5v1lMNMYuH/XOZAGhvxgnpA==" saltValue="qlf3SpqWl17zDKAgdMfbs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09375" defaultRowHeight="13.2" x14ac:dyDescent="0.2"/>
  <cols>
    <col min="1" max="1" width="45.88671875" style="140" customWidth="1"/>
    <col min="2" max="8" width="13.33203125" style="140" customWidth="1"/>
    <col min="9" max="16384" width="11.109375" style="140"/>
  </cols>
  <sheetData>
    <row r="1" spans="1:8" x14ac:dyDescent="0.2">
      <c r="A1" s="134"/>
      <c r="B1" s="135"/>
      <c r="C1" s="136"/>
      <c r="D1" s="137"/>
      <c r="E1" s="138"/>
      <c r="F1" s="138"/>
      <c r="G1" s="138"/>
      <c r="H1" s="139"/>
    </row>
    <row r="2" spans="1:8" x14ac:dyDescent="0.2">
      <c r="A2" s="141"/>
      <c r="B2" s="142"/>
      <c r="C2" s="143"/>
      <c r="D2" s="144" t="s">
        <v>50</v>
      </c>
      <c r="E2" s="145"/>
      <c r="F2" s="146" t="s">
        <v>526</v>
      </c>
      <c r="G2" s="147"/>
      <c r="H2" s="148"/>
    </row>
    <row r="3" spans="1:8" x14ac:dyDescent="0.2">
      <c r="A3" s="144" t="s">
        <v>519</v>
      </c>
      <c r="B3" s="149"/>
      <c r="C3" s="150"/>
      <c r="D3" s="151">
        <v>32216</v>
      </c>
      <c r="E3" s="152"/>
      <c r="F3" s="153">
        <v>118252</v>
      </c>
      <c r="G3" s="154"/>
      <c r="H3" s="155"/>
    </row>
    <row r="4" spans="1:8" x14ac:dyDescent="0.2">
      <c r="A4" s="156"/>
      <c r="B4" s="157"/>
      <c r="C4" s="158"/>
      <c r="D4" s="159">
        <v>20767</v>
      </c>
      <c r="E4" s="160"/>
      <c r="F4" s="161">
        <v>49994</v>
      </c>
      <c r="G4" s="162"/>
      <c r="H4" s="163"/>
    </row>
    <row r="5" spans="1:8" x14ac:dyDescent="0.2">
      <c r="A5" s="144" t="s">
        <v>521</v>
      </c>
      <c r="B5" s="149"/>
      <c r="C5" s="150"/>
      <c r="D5" s="151">
        <v>34178</v>
      </c>
      <c r="E5" s="152"/>
      <c r="F5" s="153">
        <v>120302</v>
      </c>
      <c r="G5" s="154"/>
      <c r="H5" s="155"/>
    </row>
    <row r="6" spans="1:8" x14ac:dyDescent="0.2">
      <c r="A6" s="156"/>
      <c r="B6" s="157"/>
      <c r="C6" s="158"/>
      <c r="D6" s="159">
        <v>18429</v>
      </c>
      <c r="E6" s="160"/>
      <c r="F6" s="161">
        <v>59328</v>
      </c>
      <c r="G6" s="162"/>
      <c r="H6" s="163"/>
    </row>
    <row r="7" spans="1:8" x14ac:dyDescent="0.2">
      <c r="A7" s="144" t="s">
        <v>522</v>
      </c>
      <c r="B7" s="149"/>
      <c r="C7" s="150"/>
      <c r="D7" s="151">
        <v>37765</v>
      </c>
      <c r="E7" s="152"/>
      <c r="F7" s="153">
        <v>114841</v>
      </c>
      <c r="G7" s="154"/>
      <c r="H7" s="155"/>
    </row>
    <row r="8" spans="1:8" x14ac:dyDescent="0.2">
      <c r="A8" s="156"/>
      <c r="B8" s="157"/>
      <c r="C8" s="158"/>
      <c r="D8" s="159">
        <v>20776</v>
      </c>
      <c r="E8" s="160"/>
      <c r="F8" s="161">
        <v>51589</v>
      </c>
      <c r="G8" s="162"/>
      <c r="H8" s="163"/>
    </row>
    <row r="9" spans="1:8" x14ac:dyDescent="0.2">
      <c r="A9" s="144" t="s">
        <v>523</v>
      </c>
      <c r="B9" s="149"/>
      <c r="C9" s="150"/>
      <c r="D9" s="151">
        <v>26886</v>
      </c>
      <c r="E9" s="152"/>
      <c r="F9" s="153">
        <v>124145</v>
      </c>
      <c r="G9" s="154"/>
      <c r="H9" s="155"/>
    </row>
    <row r="10" spans="1:8" x14ac:dyDescent="0.2">
      <c r="A10" s="156"/>
      <c r="B10" s="157"/>
      <c r="C10" s="158"/>
      <c r="D10" s="159">
        <v>18657</v>
      </c>
      <c r="E10" s="160"/>
      <c r="F10" s="161">
        <v>54761</v>
      </c>
      <c r="G10" s="162"/>
      <c r="H10" s="163"/>
    </row>
    <row r="11" spans="1:8" x14ac:dyDescent="0.2">
      <c r="A11" s="144" t="s">
        <v>524</v>
      </c>
      <c r="B11" s="149"/>
      <c r="C11" s="150"/>
      <c r="D11" s="151">
        <v>40996</v>
      </c>
      <c r="E11" s="152"/>
      <c r="F11" s="153">
        <v>131480</v>
      </c>
      <c r="G11" s="154"/>
      <c r="H11" s="155"/>
    </row>
    <row r="12" spans="1:8" x14ac:dyDescent="0.2">
      <c r="A12" s="156"/>
      <c r="B12" s="157"/>
      <c r="C12" s="164"/>
      <c r="D12" s="159">
        <v>23356</v>
      </c>
      <c r="E12" s="160"/>
      <c r="F12" s="161">
        <v>63148</v>
      </c>
      <c r="G12" s="162"/>
      <c r="H12" s="163"/>
    </row>
    <row r="13" spans="1:8" x14ac:dyDescent="0.2">
      <c r="A13" s="144"/>
      <c r="B13" s="149"/>
      <c r="C13" s="150"/>
      <c r="D13" s="151">
        <v>34408</v>
      </c>
      <c r="E13" s="152"/>
      <c r="F13" s="153">
        <v>121804</v>
      </c>
      <c r="G13" s="165"/>
      <c r="H13" s="155"/>
    </row>
    <row r="14" spans="1:8" x14ac:dyDescent="0.2">
      <c r="A14" s="156"/>
      <c r="B14" s="157"/>
      <c r="C14" s="158"/>
      <c r="D14" s="159">
        <v>20397</v>
      </c>
      <c r="E14" s="160"/>
      <c r="F14" s="161">
        <v>55764</v>
      </c>
      <c r="G14" s="162"/>
      <c r="H14" s="163"/>
    </row>
    <row r="17" spans="1:11" x14ac:dyDescent="0.2">
      <c r="A17" s="140" t="s">
        <v>51</v>
      </c>
    </row>
    <row r="18" spans="1:11" x14ac:dyDescent="0.2">
      <c r="A18" s="166"/>
      <c r="B18" s="166" t="str">
        <f>実質収支比率等に係る経年分析!F$46</f>
        <v>R01</v>
      </c>
      <c r="C18" s="166" t="str">
        <f>実質収支比率等に係る経年分析!G$46</f>
        <v>R02</v>
      </c>
      <c r="D18" s="166" t="str">
        <f>実質収支比率等に係る経年分析!H$46</f>
        <v>R03</v>
      </c>
      <c r="E18" s="166" t="str">
        <f>実質収支比率等に係る経年分析!I$46</f>
        <v>R04</v>
      </c>
      <c r="F18" s="166" t="str">
        <f>実質収支比率等に係る経年分析!J$46</f>
        <v>R05</v>
      </c>
    </row>
    <row r="19" spans="1:11" x14ac:dyDescent="0.2">
      <c r="A19" s="166" t="s">
        <v>52</v>
      </c>
      <c r="B19" s="166">
        <f>ROUND(VALUE(SUBSTITUTE(実質収支比率等に係る経年分析!F$48,"▲","-")),2)</f>
        <v>11.07</v>
      </c>
      <c r="C19" s="166">
        <f>ROUND(VALUE(SUBSTITUTE(実質収支比率等に係る経年分析!G$48,"▲","-")),2)</f>
        <v>15.37</v>
      </c>
      <c r="D19" s="166">
        <f>ROUND(VALUE(SUBSTITUTE(実質収支比率等に係る経年分析!H$48,"▲","-")),2)</f>
        <v>12.41</v>
      </c>
      <c r="E19" s="166">
        <f>ROUND(VALUE(SUBSTITUTE(実質収支比率等に係る経年分析!I$48,"▲","-")),2)</f>
        <v>15.61</v>
      </c>
      <c r="F19" s="166">
        <f>ROUND(VALUE(SUBSTITUTE(実質収支比率等に係る経年分析!J$48,"▲","-")),2)</f>
        <v>10.38</v>
      </c>
    </row>
    <row r="20" spans="1:11" x14ac:dyDescent="0.2">
      <c r="A20" s="166" t="s">
        <v>53</v>
      </c>
      <c r="B20" s="166">
        <f>ROUND(VALUE(SUBSTITUTE(実質収支比率等に係る経年分析!F$47,"▲","-")),2)</f>
        <v>30.07</v>
      </c>
      <c r="C20" s="166">
        <f>ROUND(VALUE(SUBSTITUTE(実質収支比率等に係る経年分析!G$47,"▲","-")),2)</f>
        <v>32.81</v>
      </c>
      <c r="D20" s="166">
        <f>ROUND(VALUE(SUBSTITUTE(実質収支比率等に係る経年分析!H$47,"▲","-")),2)</f>
        <v>44.67</v>
      </c>
      <c r="E20" s="166">
        <f>ROUND(VALUE(SUBSTITUTE(実質収支比率等に係る経年分析!I$47,"▲","-")),2)</f>
        <v>47.72</v>
      </c>
      <c r="F20" s="166">
        <f>ROUND(VALUE(SUBSTITUTE(実質収支比率等に係る経年分析!J$47,"▲","-")),2)</f>
        <v>46.94</v>
      </c>
    </row>
    <row r="21" spans="1:11" x14ac:dyDescent="0.2">
      <c r="A21" s="166" t="s">
        <v>54</v>
      </c>
      <c r="B21" s="166">
        <f>IF(ISNUMBER(VALUE(SUBSTITUTE(実質収支比率等に係る経年分析!F$49,"▲","-"))),ROUND(VALUE(SUBSTITUTE(実質収支比率等に係る経年分析!F$49,"▲","-")),2),NA())</f>
        <v>-7.11</v>
      </c>
      <c r="C21" s="166">
        <f>IF(ISNUMBER(VALUE(SUBSTITUTE(実質収支比率等に係る経年分析!G$49,"▲","-"))),ROUND(VALUE(SUBSTITUTE(実質収支比率等に係る経年分析!G$49,"▲","-")),2),NA())</f>
        <v>9.89</v>
      </c>
      <c r="D21" s="166">
        <f>IF(ISNUMBER(VALUE(SUBSTITUTE(実質収支比率等に係る経年分析!H$49,"▲","-"))),ROUND(VALUE(SUBSTITUTE(実質収支比率等に係る経年分析!H$49,"▲","-")),2),NA())</f>
        <v>11.13</v>
      </c>
      <c r="E21" s="166">
        <f>IF(ISNUMBER(VALUE(SUBSTITUTE(実質収支比率等に係る経年分析!I$49,"▲","-"))),ROUND(VALUE(SUBSTITUTE(実質収支比率等に係る経年分析!I$49,"▲","-")),2),NA())</f>
        <v>4.8899999999999997</v>
      </c>
      <c r="F21" s="166">
        <f>IF(ISNUMBER(VALUE(SUBSTITUTE(実質収支比率等に係る経年分析!J$49,"▲","-"))),ROUND(VALUE(SUBSTITUTE(実質収支比率等に係る経年分析!J$49,"▲","-")),2),NA())</f>
        <v>-5.74</v>
      </c>
    </row>
    <row r="24" spans="1:11" x14ac:dyDescent="0.2">
      <c r="A24" s="140" t="s">
        <v>55</v>
      </c>
    </row>
    <row r="25" spans="1:11" x14ac:dyDescent="0.2">
      <c r="A25" s="167"/>
      <c r="B25" s="167" t="str">
        <f>連結実質赤字比率に係る赤字・黒字の構成分析!F$33</f>
        <v>R01</v>
      </c>
      <c r="C25" s="167"/>
      <c r="D25" s="167" t="str">
        <f>連結実質赤字比率に係る赤字・黒字の構成分析!G$33</f>
        <v>R02</v>
      </c>
      <c r="E25" s="167"/>
      <c r="F25" s="167" t="str">
        <f>連結実質赤字比率に係る赤字・黒字の構成分析!H$33</f>
        <v>R03</v>
      </c>
      <c r="G25" s="167"/>
      <c r="H25" s="167" t="str">
        <f>連結実質赤字比率に係る赤字・黒字の構成分析!I$33</f>
        <v>R04</v>
      </c>
      <c r="I25" s="167"/>
      <c r="J25" s="167" t="str">
        <f>連結実質赤字比率に係る赤字・黒字の構成分析!J$33</f>
        <v>R05</v>
      </c>
      <c r="K25" s="167"/>
    </row>
    <row r="26" spans="1:11" x14ac:dyDescent="0.2">
      <c r="A26" s="167"/>
      <c r="B26" s="167" t="s">
        <v>56</v>
      </c>
      <c r="C26" s="167" t="s">
        <v>57</v>
      </c>
      <c r="D26" s="167" t="s">
        <v>56</v>
      </c>
      <c r="E26" s="167" t="s">
        <v>57</v>
      </c>
      <c r="F26" s="167" t="s">
        <v>56</v>
      </c>
      <c r="G26" s="167" t="s">
        <v>57</v>
      </c>
      <c r="H26" s="167" t="s">
        <v>56</v>
      </c>
      <c r="I26" s="167" t="s">
        <v>57</v>
      </c>
      <c r="J26" s="167" t="s">
        <v>56</v>
      </c>
      <c r="K26" s="167" t="s">
        <v>57</v>
      </c>
    </row>
    <row r="27" spans="1:11" x14ac:dyDescent="0.2">
      <c r="A27" s="167" t="str">
        <f>IF(連結実質赤字比率に係る赤字・黒字の構成分析!C$43="",NA(),連結実質赤字比率に係る赤字・黒字の構成分析!C$43)</f>
        <v>その他会計（黒字）</v>
      </c>
      <c r="B27" s="167" t="e">
        <f>IF(ROUND(VALUE(SUBSTITUTE(連結実質赤字比率に係る赤字・黒字の構成分析!F$43,"▲", "-")), 2) &lt; 0, ABS(ROUND(VALUE(SUBSTITUTE(連結実質赤字比率に係る赤字・黒字の構成分析!F$43,"▲", "-")), 2)), NA())</f>
        <v>#N/A</v>
      </c>
      <c r="C27" s="167">
        <f>IF(ROUND(VALUE(SUBSTITUTE(連結実質赤字比率に係る赤字・黒字の構成分析!F$43,"▲", "-")), 2) &gt;= 0, ABS(ROUND(VALUE(SUBSTITUTE(連結実質赤字比率に係る赤字・黒字の構成分析!F$43,"▲", "-")), 2)), NA())</f>
        <v>0.18</v>
      </c>
      <c r="D27" s="167" t="e">
        <f>IF(ROUND(VALUE(SUBSTITUTE(連結実質赤字比率に係る赤字・黒字の構成分析!G$43,"▲", "-")), 2) &lt; 0, ABS(ROUND(VALUE(SUBSTITUTE(連結実質赤字比率に係る赤字・黒字の構成分析!G$43,"▲", "-")), 2)), NA())</f>
        <v>#N/A</v>
      </c>
      <c r="E27" s="167">
        <f>IF(ROUND(VALUE(SUBSTITUTE(連結実質赤字比率に係る赤字・黒字の構成分析!G$43,"▲", "-")), 2) &gt;= 0, ABS(ROUND(VALUE(SUBSTITUTE(連結実質赤字比率に係る赤字・黒字の構成分析!G$43,"▲", "-")), 2)), NA())</f>
        <v>0.1</v>
      </c>
      <c r="F27" s="167" t="e">
        <f>IF(ROUND(VALUE(SUBSTITUTE(連結実質赤字比率に係る赤字・黒字の構成分析!H$43,"▲", "-")), 2) &lt; 0, ABS(ROUND(VALUE(SUBSTITUTE(連結実質赤字比率に係る赤字・黒字の構成分析!H$43,"▲", "-")), 2)), NA())</f>
        <v>#N/A</v>
      </c>
      <c r="G27" s="167">
        <f>IF(ROUND(VALUE(SUBSTITUTE(連結実質赤字比率に係る赤字・黒字の構成分析!H$43,"▲", "-")), 2) &gt;= 0, ABS(ROUND(VALUE(SUBSTITUTE(連結実質赤字比率に係る赤字・黒字の構成分析!H$43,"▲", "-")), 2)), NA())</f>
        <v>0.13</v>
      </c>
      <c r="H27" s="167" t="e">
        <f>IF(ROUND(VALUE(SUBSTITUTE(連結実質赤字比率に係る赤字・黒字の構成分析!I$43,"▲", "-")), 2) &lt; 0, ABS(ROUND(VALUE(SUBSTITUTE(連結実質赤字比率に係る赤字・黒字の構成分析!I$43,"▲", "-")), 2)), NA())</f>
        <v>#N/A</v>
      </c>
      <c r="I27" s="167">
        <f>IF(ROUND(VALUE(SUBSTITUTE(連結実質赤字比率に係る赤字・黒字の構成分析!I$43,"▲", "-")), 2) &gt;= 0, ABS(ROUND(VALUE(SUBSTITUTE(連結実質赤字比率に係る赤字・黒字の構成分析!I$43,"▲", "-")), 2)), NA())</f>
        <v>0.19</v>
      </c>
      <c r="J27" s="167" t="e">
        <f>IF(ROUND(VALUE(SUBSTITUTE(連結実質赤字比率に係る赤字・黒字の構成分析!J$43,"▲", "-")), 2) &lt; 0, ABS(ROUND(VALUE(SUBSTITUTE(連結実質赤字比率に係る赤字・黒字の構成分析!J$43,"▲", "-")), 2)), NA())</f>
        <v>#VALUE!</v>
      </c>
      <c r="K27" s="167" t="e">
        <f>IF(ROUND(VALUE(SUBSTITUTE(連結実質赤字比率に係る赤字・黒字の構成分析!J$43,"▲", "-")), 2) &gt;= 0, ABS(ROUND(VALUE(SUBSTITUTE(連結実質赤字比率に係る赤字・黒字の構成分析!J$43,"▲", "-")), 2)), NA())</f>
        <v>#VALUE!</v>
      </c>
    </row>
    <row r="28" spans="1:11" x14ac:dyDescent="0.2">
      <c r="A28" s="167" t="str">
        <f>IF(連結実質赤字比率に係る赤字・黒字の構成分析!C$42="",NA(),連結実質赤字比率に係る赤字・黒字の構成分析!C$42)</f>
        <v>その他会計（赤字）</v>
      </c>
      <c r="B28" s="167" t="e">
        <f>IF(ROUND(VALUE(SUBSTITUTE(連結実質赤字比率に係る赤字・黒字の構成分析!F$42,"▲", "-")), 2) &lt; 0, ABS(ROUND(VALUE(SUBSTITUTE(連結実質赤字比率に係る赤字・黒字の構成分析!F$42,"▲", "-")), 2)), NA())</f>
        <v>#VALUE!</v>
      </c>
      <c r="C28" s="167" t="e">
        <f>IF(ROUND(VALUE(SUBSTITUTE(連結実質赤字比率に係る赤字・黒字の構成分析!F$42,"▲", "-")), 2) &gt;= 0, ABS(ROUND(VALUE(SUBSTITUTE(連結実質赤字比率に係る赤字・黒字の構成分析!F$42,"▲", "-")), 2)), NA())</f>
        <v>#VALUE!</v>
      </c>
      <c r="D28" s="167" t="e">
        <f>IF(ROUND(VALUE(SUBSTITUTE(連結実質赤字比率に係る赤字・黒字の構成分析!G$42,"▲", "-")), 2) &lt; 0, ABS(ROUND(VALUE(SUBSTITUTE(連結実質赤字比率に係る赤字・黒字の構成分析!G$42,"▲", "-")), 2)), NA())</f>
        <v>#VALUE!</v>
      </c>
      <c r="E28" s="167" t="e">
        <f>IF(ROUND(VALUE(SUBSTITUTE(連結実質赤字比率に係る赤字・黒字の構成分析!G$42,"▲", "-")), 2) &gt;= 0, ABS(ROUND(VALUE(SUBSTITUTE(連結実質赤字比率に係る赤字・黒字の構成分析!G$42,"▲", "-")), 2)), NA())</f>
        <v>#VALUE!</v>
      </c>
      <c r="F28" s="167" t="e">
        <f>IF(ROUND(VALUE(SUBSTITUTE(連結実質赤字比率に係る赤字・黒字の構成分析!H$42,"▲", "-")), 2) &lt; 0, ABS(ROUND(VALUE(SUBSTITUTE(連結実質赤字比率に係る赤字・黒字の構成分析!H$42,"▲", "-")), 2)), NA())</f>
        <v>#VALUE!</v>
      </c>
      <c r="G28" s="167" t="e">
        <f>IF(ROUND(VALUE(SUBSTITUTE(連結実質赤字比率に係る赤字・黒字の構成分析!H$42,"▲", "-")), 2) &gt;= 0, ABS(ROUND(VALUE(SUBSTITUTE(連結実質赤字比率に係る赤字・黒字の構成分析!H$42,"▲", "-")), 2)), NA())</f>
        <v>#VALUE!</v>
      </c>
      <c r="H28" s="167" t="e">
        <f>IF(ROUND(VALUE(SUBSTITUTE(連結実質赤字比率に係る赤字・黒字の構成分析!I$42,"▲", "-")), 2) &lt; 0, ABS(ROUND(VALUE(SUBSTITUTE(連結実質赤字比率に係る赤字・黒字の構成分析!I$42,"▲", "-")), 2)), NA())</f>
        <v>#VALUE!</v>
      </c>
      <c r="I28" s="167" t="e">
        <f>IF(ROUND(VALUE(SUBSTITUTE(連結実質赤字比率に係る赤字・黒字の構成分析!I$42,"▲", "-")), 2) &gt;= 0, ABS(ROUND(VALUE(SUBSTITUTE(連結実質赤字比率に係る赤字・黒字の構成分析!I$42,"▲", "-")), 2)), NA())</f>
        <v>#VALUE!</v>
      </c>
      <c r="J28" s="167" t="e">
        <f>IF(ROUND(VALUE(SUBSTITUTE(連結実質赤字比率に係る赤字・黒字の構成分析!J$42,"▲", "-")), 2) &lt; 0, ABS(ROUND(VALUE(SUBSTITUTE(連結実質赤字比率に係る赤字・黒字の構成分析!J$42,"▲", "-")), 2)), NA())</f>
        <v>#VALUE!</v>
      </c>
      <c r="K28" s="167" t="e">
        <f>IF(ROUND(VALUE(SUBSTITUTE(連結実質赤字比率に係る赤字・黒字の構成分析!J$42,"▲", "-")), 2) &gt;= 0, ABS(ROUND(VALUE(SUBSTITUTE(連結実質赤字比率に係る赤字・黒字の構成分析!J$42,"▲", "-")), 2)), NA())</f>
        <v>#VALUE!</v>
      </c>
    </row>
    <row r="29" spans="1:11" x14ac:dyDescent="0.2">
      <c r="A29" s="167" t="str">
        <f>IF(連結実質赤字比率に係る赤字・黒字の構成分析!C$41="",NA(),連結実質赤字比率に係る赤字・黒字の構成分析!C$41)</f>
        <v>学校給食センター事業特別会計</v>
      </c>
      <c r="B29" s="167" t="e">
        <f>IF(ROUND(VALUE(SUBSTITUTE(連結実質赤字比率に係る赤字・黒字の構成分析!F$41,"▲", "-")), 2) &lt; 0, ABS(ROUND(VALUE(SUBSTITUTE(連結実質赤字比率に係る赤字・黒字の構成分析!F$41,"▲", "-")), 2)), NA())</f>
        <v>#N/A</v>
      </c>
      <c r="C29" s="167">
        <f>IF(ROUND(VALUE(SUBSTITUTE(連結実質赤字比率に係る赤字・黒字の構成分析!F$41,"▲", "-")), 2) &gt;= 0, ABS(ROUND(VALUE(SUBSTITUTE(連結実質赤字比率に係る赤字・黒字の構成分析!F$41,"▲", "-")), 2)), NA())</f>
        <v>0.1</v>
      </c>
      <c r="D29" s="167" t="e">
        <f>IF(ROUND(VALUE(SUBSTITUTE(連結実質赤字比率に係る赤字・黒字の構成分析!G$41,"▲", "-")), 2) &lt; 0, ABS(ROUND(VALUE(SUBSTITUTE(連結実質赤字比率に係る赤字・黒字の構成分析!G$41,"▲", "-")), 2)), NA())</f>
        <v>#N/A</v>
      </c>
      <c r="E29" s="167">
        <f>IF(ROUND(VALUE(SUBSTITUTE(連結実質赤字比率に係る赤字・黒字の構成分析!G$41,"▲", "-")), 2) &gt;= 0, ABS(ROUND(VALUE(SUBSTITUTE(連結実質赤字比率に係る赤字・黒字の構成分析!G$41,"▲", "-")), 2)), NA())</f>
        <v>0.11</v>
      </c>
      <c r="F29" s="167" t="e">
        <f>IF(ROUND(VALUE(SUBSTITUTE(連結実質赤字比率に係る赤字・黒字の構成分析!H$41,"▲", "-")), 2) &lt; 0, ABS(ROUND(VALUE(SUBSTITUTE(連結実質赤字比率に係る赤字・黒字の構成分析!H$41,"▲", "-")), 2)), NA())</f>
        <v>#N/A</v>
      </c>
      <c r="G29" s="167">
        <f>IF(ROUND(VALUE(SUBSTITUTE(連結実質赤字比率に係る赤字・黒字の構成分析!H$41,"▲", "-")), 2) &gt;= 0, ABS(ROUND(VALUE(SUBSTITUTE(連結実質赤字比率に係る赤字・黒字の構成分析!H$41,"▲", "-")), 2)), NA())</f>
        <v>0.09</v>
      </c>
      <c r="H29" s="167" t="e">
        <f>IF(ROUND(VALUE(SUBSTITUTE(連結実質赤字比率に係る赤字・黒字の構成分析!I$41,"▲", "-")), 2) &lt; 0, ABS(ROUND(VALUE(SUBSTITUTE(連結実質赤字比率に係る赤字・黒字の構成分析!I$41,"▲", "-")), 2)), NA())</f>
        <v>#N/A</v>
      </c>
      <c r="I29" s="167">
        <f>IF(ROUND(VALUE(SUBSTITUTE(連結実質赤字比率に係る赤字・黒字の構成分析!I$41,"▲", "-")), 2) &gt;= 0, ABS(ROUND(VALUE(SUBSTITUTE(連結実質赤字比率に係る赤字・黒字の構成分析!I$41,"▲", "-")), 2)), NA())</f>
        <v>0.03</v>
      </c>
      <c r="J29" s="167" t="e">
        <f>IF(ROUND(VALUE(SUBSTITUTE(連結実質赤字比率に係る赤字・黒字の構成分析!J$41,"▲", "-")), 2) &lt; 0, ABS(ROUND(VALUE(SUBSTITUTE(連結実質赤字比率に係る赤字・黒字の構成分析!J$41,"▲", "-")), 2)), NA())</f>
        <v>#N/A</v>
      </c>
      <c r="K29" s="167">
        <f>IF(ROUND(VALUE(SUBSTITUTE(連結実質赤字比率に係る赤字・黒字の構成分析!J$41,"▲", "-")), 2) &gt;= 0, ABS(ROUND(VALUE(SUBSTITUTE(連結実質赤字比率に係る赤字・黒字の構成分析!J$41,"▲", "-")), 2)), NA())</f>
        <v>0.03</v>
      </c>
    </row>
    <row r="30" spans="1:11" x14ac:dyDescent="0.2">
      <c r="A30" s="167" t="str">
        <f>IF(連結実質赤字比率に係る赤字・黒字の構成分析!C$40="",NA(),連結実質赤字比率に係る赤字・黒字の構成分析!C$40)</f>
        <v>後期高齢者医療特別会計</v>
      </c>
      <c r="B30" s="167" t="e">
        <f>IF(ROUND(VALUE(SUBSTITUTE(連結実質赤字比率に係る赤字・黒字の構成分析!F$40,"▲", "-")), 2) &lt; 0, ABS(ROUND(VALUE(SUBSTITUTE(連結実質赤字比率に係る赤字・黒字の構成分析!F$40,"▲", "-")), 2)), NA())</f>
        <v>#N/A</v>
      </c>
      <c r="C30" s="167">
        <f>IF(ROUND(VALUE(SUBSTITUTE(連結実質赤字比率に係る赤字・黒字の構成分析!F$40,"▲", "-")), 2) &gt;= 0, ABS(ROUND(VALUE(SUBSTITUTE(連結実質赤字比率に係る赤字・黒字の構成分析!F$40,"▲", "-")), 2)), NA())</f>
        <v>0.03</v>
      </c>
      <c r="D30" s="167" t="e">
        <f>IF(ROUND(VALUE(SUBSTITUTE(連結実質赤字比率に係る赤字・黒字の構成分析!G$40,"▲", "-")), 2) &lt; 0, ABS(ROUND(VALUE(SUBSTITUTE(連結実質赤字比率に係る赤字・黒字の構成分析!G$40,"▲", "-")), 2)), NA())</f>
        <v>#N/A</v>
      </c>
      <c r="E30" s="167">
        <f>IF(ROUND(VALUE(SUBSTITUTE(連結実質赤字比率に係る赤字・黒字の構成分析!G$40,"▲", "-")), 2) &gt;= 0, ABS(ROUND(VALUE(SUBSTITUTE(連結実質赤字比率に係る赤字・黒字の構成分析!G$40,"▲", "-")), 2)), NA())</f>
        <v>0.01</v>
      </c>
      <c r="F30" s="167" t="e">
        <f>IF(ROUND(VALUE(SUBSTITUTE(連結実質赤字比率に係る赤字・黒字の構成分析!H$40,"▲", "-")), 2) &lt; 0, ABS(ROUND(VALUE(SUBSTITUTE(連結実質赤字比率に係る赤字・黒字の構成分析!H$40,"▲", "-")), 2)), NA())</f>
        <v>#N/A</v>
      </c>
      <c r="G30" s="167">
        <f>IF(ROUND(VALUE(SUBSTITUTE(連結実質赤字比率に係る赤字・黒字の構成分析!H$40,"▲", "-")), 2) &gt;= 0, ABS(ROUND(VALUE(SUBSTITUTE(連結実質赤字比率に係る赤字・黒字の構成分析!H$40,"▲", "-")), 2)), NA())</f>
        <v>0.02</v>
      </c>
      <c r="H30" s="167" t="e">
        <f>IF(ROUND(VALUE(SUBSTITUTE(連結実質赤字比率に係る赤字・黒字の構成分析!I$40,"▲", "-")), 2) &lt; 0, ABS(ROUND(VALUE(SUBSTITUTE(連結実質赤字比率に係る赤字・黒字の構成分析!I$40,"▲", "-")), 2)), NA())</f>
        <v>#N/A</v>
      </c>
      <c r="I30" s="167">
        <f>IF(ROUND(VALUE(SUBSTITUTE(連結実質赤字比率に係る赤字・黒字の構成分析!I$40,"▲", "-")), 2) &gt;= 0, ABS(ROUND(VALUE(SUBSTITUTE(連結実質赤字比率に係る赤字・黒字の構成分析!I$40,"▲", "-")), 2)), NA())</f>
        <v>0.03</v>
      </c>
      <c r="J30" s="167" t="e">
        <f>IF(ROUND(VALUE(SUBSTITUTE(連結実質赤字比率に係る赤字・黒字の構成分析!J$40,"▲", "-")), 2) &lt; 0, ABS(ROUND(VALUE(SUBSTITUTE(連結実質赤字比率に係る赤字・黒字の構成分析!J$40,"▲", "-")), 2)), NA())</f>
        <v>#N/A</v>
      </c>
      <c r="K30" s="167">
        <f>IF(ROUND(VALUE(SUBSTITUTE(連結実質赤字比率に係る赤字・黒字の構成分析!J$40,"▲", "-")), 2) &gt;= 0, ABS(ROUND(VALUE(SUBSTITUTE(連結実質赤字比率に係る赤字・黒字の構成分析!J$40,"▲", "-")), 2)), NA())</f>
        <v>0.05</v>
      </c>
    </row>
    <row r="31" spans="1:11" x14ac:dyDescent="0.2">
      <c r="A31" s="167" t="str">
        <f>IF(連結実質赤字比率に係る赤字・黒字の構成分析!C$39="",NA(),連結実質赤字比率に係る赤字・黒字の構成分析!C$39)</f>
        <v>農業集落排水事業会計</v>
      </c>
      <c r="B31" s="167" t="e">
        <f>IF(ROUND(VALUE(SUBSTITUTE(連結実質赤字比率に係る赤字・黒字の構成分析!F$39,"▲", "-")), 2) &lt; 0, ABS(ROUND(VALUE(SUBSTITUTE(連結実質赤字比率に係る赤字・黒字の構成分析!F$39,"▲", "-")), 2)), NA())</f>
        <v>#VALUE!</v>
      </c>
      <c r="C31" s="167" t="e">
        <f>IF(ROUND(VALUE(SUBSTITUTE(連結実質赤字比率に係る赤字・黒字の構成分析!F$39,"▲", "-")), 2) &gt;= 0, ABS(ROUND(VALUE(SUBSTITUTE(連結実質赤字比率に係る赤字・黒字の構成分析!F$39,"▲", "-")), 2)), NA())</f>
        <v>#VALUE!</v>
      </c>
      <c r="D31" s="167" t="e">
        <f>IF(ROUND(VALUE(SUBSTITUTE(連結実質赤字比率に係る赤字・黒字の構成分析!G$39,"▲", "-")), 2) &lt; 0, ABS(ROUND(VALUE(SUBSTITUTE(連結実質赤字比率に係る赤字・黒字の構成分析!G$39,"▲", "-")), 2)), NA())</f>
        <v>#VALUE!</v>
      </c>
      <c r="E31" s="167" t="e">
        <f>IF(ROUND(VALUE(SUBSTITUTE(連結実質赤字比率に係る赤字・黒字の構成分析!G$39,"▲", "-")), 2) &gt;= 0, ABS(ROUND(VALUE(SUBSTITUTE(連結実質赤字比率に係る赤字・黒字の構成分析!G$39,"▲", "-")), 2)), NA())</f>
        <v>#VALUE!</v>
      </c>
      <c r="F31" s="167" t="e">
        <f>IF(ROUND(VALUE(SUBSTITUTE(連結実質赤字比率に係る赤字・黒字の構成分析!H$39,"▲", "-")), 2) &lt; 0, ABS(ROUND(VALUE(SUBSTITUTE(連結実質赤字比率に係る赤字・黒字の構成分析!H$39,"▲", "-")), 2)), NA())</f>
        <v>#VALUE!</v>
      </c>
      <c r="G31" s="167" t="e">
        <f>IF(ROUND(VALUE(SUBSTITUTE(連結実質赤字比率に係る赤字・黒字の構成分析!H$39,"▲", "-")), 2) &gt;= 0, ABS(ROUND(VALUE(SUBSTITUTE(連結実質赤字比率に係る赤字・黒字の構成分析!H$39,"▲", "-")), 2)), NA())</f>
        <v>#VALUE!</v>
      </c>
      <c r="H31" s="167" t="e">
        <f>IF(ROUND(VALUE(SUBSTITUTE(連結実質赤字比率に係る赤字・黒字の構成分析!I$39,"▲", "-")), 2) &lt; 0, ABS(ROUND(VALUE(SUBSTITUTE(連結実質赤字比率に係る赤字・黒字の構成分析!I$39,"▲", "-")), 2)), NA())</f>
        <v>#VALUE!</v>
      </c>
      <c r="I31" s="167" t="e">
        <f>IF(ROUND(VALUE(SUBSTITUTE(連結実質赤字比率に係る赤字・黒字の構成分析!I$39,"▲", "-")), 2) &gt;= 0, ABS(ROUND(VALUE(SUBSTITUTE(連結実質赤字比率に係る赤字・黒字の構成分析!I$39,"▲", "-")), 2)), NA())</f>
        <v>#VALUE!</v>
      </c>
      <c r="J31" s="167" t="e">
        <f>IF(ROUND(VALUE(SUBSTITUTE(連結実質赤字比率に係る赤字・黒字の構成分析!J$39,"▲", "-")), 2) &lt; 0, ABS(ROUND(VALUE(SUBSTITUTE(連結実質赤字比率に係る赤字・黒字の構成分析!J$39,"▲", "-")), 2)), NA())</f>
        <v>#N/A</v>
      </c>
      <c r="K31" s="167">
        <f>IF(ROUND(VALUE(SUBSTITUTE(連結実質赤字比率に係る赤字・黒字の構成分析!J$39,"▲", "-")), 2) &gt;= 0, ABS(ROUND(VALUE(SUBSTITUTE(連結実質赤字比率に係る赤字・黒字の構成分析!J$39,"▲", "-")), 2)), NA())</f>
        <v>0.27</v>
      </c>
    </row>
    <row r="32" spans="1:11" x14ac:dyDescent="0.2">
      <c r="A32" s="167" t="str">
        <f>IF(連結実質赤字比率に係る赤字・黒字の構成分析!C$38="",NA(),連結実質赤字比率に係る赤字・黒字の構成分析!C$38)</f>
        <v>国保多古中央病院事業会計</v>
      </c>
      <c r="B32" s="167" t="e">
        <f>IF(ROUND(VALUE(SUBSTITUTE(連結実質赤字比率に係る赤字・黒字の構成分析!F$38,"▲", "-")), 2) &lt; 0, ABS(ROUND(VALUE(SUBSTITUTE(連結実質赤字比率に係る赤字・黒字の構成分析!F$38,"▲", "-")), 2)), NA())</f>
        <v>#N/A</v>
      </c>
      <c r="C32" s="167">
        <f>IF(ROUND(VALUE(SUBSTITUTE(連結実質赤字比率に係る赤字・黒字の構成分析!F$38,"▲", "-")), 2) &gt;= 0, ABS(ROUND(VALUE(SUBSTITUTE(連結実質赤字比率に係る赤字・黒字の構成分析!F$38,"▲", "-")), 2)), NA())</f>
        <v>1.07</v>
      </c>
      <c r="D32" s="167" t="e">
        <f>IF(ROUND(VALUE(SUBSTITUTE(連結実質赤字比率に係る赤字・黒字の構成分析!G$38,"▲", "-")), 2) &lt; 0, ABS(ROUND(VALUE(SUBSTITUTE(連結実質赤字比率に係る赤字・黒字の構成分析!G$38,"▲", "-")), 2)), NA())</f>
        <v>#N/A</v>
      </c>
      <c r="E32" s="167">
        <f>IF(ROUND(VALUE(SUBSTITUTE(連結実質赤字比率に係る赤字・黒字の構成分析!G$38,"▲", "-")), 2) &gt;= 0, ABS(ROUND(VALUE(SUBSTITUTE(連結実質赤字比率に係る赤字・黒字の構成分析!G$38,"▲", "-")), 2)), NA())</f>
        <v>11.5</v>
      </c>
      <c r="F32" s="167" t="e">
        <f>IF(ROUND(VALUE(SUBSTITUTE(連結実質赤字比率に係る赤字・黒字の構成分析!H$38,"▲", "-")), 2) &lt; 0, ABS(ROUND(VALUE(SUBSTITUTE(連結実質赤字比率に係る赤字・黒字の構成分析!H$38,"▲", "-")), 2)), NA())</f>
        <v>#N/A</v>
      </c>
      <c r="G32" s="167">
        <f>IF(ROUND(VALUE(SUBSTITUTE(連結実質赤字比率に係る赤字・黒字の構成分析!H$38,"▲", "-")), 2) &gt;= 0, ABS(ROUND(VALUE(SUBSTITUTE(連結実質赤字比率に係る赤字・黒字の構成分析!H$38,"▲", "-")), 2)), NA())</f>
        <v>7.94</v>
      </c>
      <c r="H32" s="167" t="e">
        <f>IF(ROUND(VALUE(SUBSTITUTE(連結実質赤字比率に係る赤字・黒字の構成分析!I$38,"▲", "-")), 2) &lt; 0, ABS(ROUND(VALUE(SUBSTITUTE(連結実質赤字比率に係る赤字・黒字の構成分析!I$38,"▲", "-")), 2)), NA())</f>
        <v>#N/A</v>
      </c>
      <c r="I32" s="167">
        <f>IF(ROUND(VALUE(SUBSTITUTE(連結実質赤字比率に係る赤字・黒字の構成分析!I$38,"▲", "-")), 2) &gt;= 0, ABS(ROUND(VALUE(SUBSTITUTE(連結実質赤字比率に係る赤字・黒字の構成分析!I$38,"▲", "-")), 2)), NA())</f>
        <v>8.1</v>
      </c>
      <c r="J32" s="167" t="e">
        <f>IF(ROUND(VALUE(SUBSTITUTE(連結実質赤字比率に係る赤字・黒字の構成分析!J$38,"▲", "-")), 2) &lt; 0, ABS(ROUND(VALUE(SUBSTITUTE(連結実質赤字比率に係る赤字・黒字の構成分析!J$38,"▲", "-")), 2)), NA())</f>
        <v>#N/A</v>
      </c>
      <c r="K32" s="167">
        <f>IF(ROUND(VALUE(SUBSTITUTE(連結実質赤字比率に係る赤字・黒字の構成分析!J$38,"▲", "-")), 2) &gt;= 0, ABS(ROUND(VALUE(SUBSTITUTE(連結実質赤字比率に係る赤字・黒字の構成分析!J$38,"▲", "-")), 2)), NA())</f>
        <v>0.45</v>
      </c>
    </row>
    <row r="33" spans="1:16" x14ac:dyDescent="0.2">
      <c r="A33" s="167" t="str">
        <f>IF(連結実質赤字比率に係る赤字・黒字の構成分析!C$37="",NA(),連結実質赤字比率に係る赤字・黒字の構成分析!C$37)</f>
        <v>国民健康保険事業特別会計</v>
      </c>
      <c r="B33" s="167" t="e">
        <f>IF(ROUND(VALUE(SUBSTITUTE(連結実質赤字比率に係る赤字・黒字の構成分析!F$37,"▲", "-")), 2) &lt; 0, ABS(ROUND(VALUE(SUBSTITUTE(連結実質赤字比率に係る赤字・黒字の構成分析!F$37,"▲", "-")), 2)), NA())</f>
        <v>#N/A</v>
      </c>
      <c r="C33" s="167">
        <f>IF(ROUND(VALUE(SUBSTITUTE(連結実質赤字比率に係る赤字・黒字の構成分析!F$37,"▲", "-")), 2) &gt;= 0, ABS(ROUND(VALUE(SUBSTITUTE(連結実質赤字比率に係る赤字・黒字の構成分析!F$37,"▲", "-")), 2)), NA())</f>
        <v>1.65</v>
      </c>
      <c r="D33" s="167" t="e">
        <f>IF(ROUND(VALUE(SUBSTITUTE(連結実質赤字比率に係る赤字・黒字の構成分析!G$37,"▲", "-")), 2) &lt; 0, ABS(ROUND(VALUE(SUBSTITUTE(連結実質赤字比率に係る赤字・黒字の構成分析!G$37,"▲", "-")), 2)), NA())</f>
        <v>#N/A</v>
      </c>
      <c r="E33" s="167">
        <f>IF(ROUND(VALUE(SUBSTITUTE(連結実質赤字比率に係る赤字・黒字の構成分析!G$37,"▲", "-")), 2) &gt;= 0, ABS(ROUND(VALUE(SUBSTITUTE(連結実質赤字比率に係る赤字・黒字の構成分析!G$37,"▲", "-")), 2)), NA())</f>
        <v>1.1599999999999999</v>
      </c>
      <c r="F33" s="167" t="e">
        <f>IF(ROUND(VALUE(SUBSTITUTE(連結実質赤字比率に係る赤字・黒字の構成分析!H$37,"▲", "-")), 2) &lt; 0, ABS(ROUND(VALUE(SUBSTITUTE(連結実質赤字比率に係る赤字・黒字の構成分析!H$37,"▲", "-")), 2)), NA())</f>
        <v>#N/A</v>
      </c>
      <c r="G33" s="167">
        <f>IF(ROUND(VALUE(SUBSTITUTE(連結実質赤字比率に係る赤字・黒字の構成分析!H$37,"▲", "-")), 2) &gt;= 0, ABS(ROUND(VALUE(SUBSTITUTE(連結実質赤字比率に係る赤字・黒字の構成分析!H$37,"▲", "-")), 2)), NA())</f>
        <v>2.11</v>
      </c>
      <c r="H33" s="167" t="e">
        <f>IF(ROUND(VALUE(SUBSTITUTE(連結実質赤字比率に係る赤字・黒字の構成分析!I$37,"▲", "-")), 2) &lt; 0, ABS(ROUND(VALUE(SUBSTITUTE(連結実質赤字比率に係る赤字・黒字の構成分析!I$37,"▲", "-")), 2)), NA())</f>
        <v>#N/A</v>
      </c>
      <c r="I33" s="167">
        <f>IF(ROUND(VALUE(SUBSTITUTE(連結実質赤字比率に係る赤字・黒字の構成分析!I$37,"▲", "-")), 2) &gt;= 0, ABS(ROUND(VALUE(SUBSTITUTE(連結実質赤字比率に係る赤字・黒字の構成分析!I$37,"▲", "-")), 2)), NA())</f>
        <v>2.2999999999999998</v>
      </c>
      <c r="J33" s="167" t="e">
        <f>IF(ROUND(VALUE(SUBSTITUTE(連結実質赤字比率に係る赤字・黒字の構成分析!J$37,"▲", "-")), 2) &lt; 0, ABS(ROUND(VALUE(SUBSTITUTE(連結実質赤字比率に係る赤字・黒字の構成分析!J$37,"▲", "-")), 2)), NA())</f>
        <v>#N/A</v>
      </c>
      <c r="K33" s="167">
        <f>IF(ROUND(VALUE(SUBSTITUTE(連結実質赤字比率に係る赤字・黒字の構成分析!J$37,"▲", "-")), 2) &gt;= 0, ABS(ROUND(VALUE(SUBSTITUTE(連結実質赤字比率に係る赤字・黒字の構成分析!J$37,"▲", "-")), 2)), NA())</f>
        <v>0.65</v>
      </c>
    </row>
    <row r="34" spans="1:16" x14ac:dyDescent="0.2">
      <c r="A34" s="167" t="str">
        <f>IF(連結実質赤字比率に係る赤字・黒字の構成分析!C$36="",NA(),連結実質赤字比率に係る赤字・黒字の構成分析!C$36)</f>
        <v>介護保険事業特別会計</v>
      </c>
      <c r="B34" s="167" t="e">
        <f>IF(ROUND(VALUE(SUBSTITUTE(連結実質赤字比率に係る赤字・黒字の構成分析!F$36,"▲", "-")), 2) &lt; 0, ABS(ROUND(VALUE(SUBSTITUTE(連結実質赤字比率に係る赤字・黒字の構成分析!F$36,"▲", "-")), 2)), NA())</f>
        <v>#N/A</v>
      </c>
      <c r="C34" s="167">
        <f>IF(ROUND(VALUE(SUBSTITUTE(連結実質赤字比率に係る赤字・黒字の構成分析!F$36,"▲", "-")), 2) &gt;= 0, ABS(ROUND(VALUE(SUBSTITUTE(連結実質赤字比率に係る赤字・黒字の構成分析!F$36,"▲", "-")), 2)), NA())</f>
        <v>1.66</v>
      </c>
      <c r="D34" s="167" t="e">
        <f>IF(ROUND(VALUE(SUBSTITUTE(連結実質赤字比率に係る赤字・黒字の構成分析!G$36,"▲", "-")), 2) &lt; 0, ABS(ROUND(VALUE(SUBSTITUTE(連結実質赤字比率に係る赤字・黒字の構成分析!G$36,"▲", "-")), 2)), NA())</f>
        <v>#N/A</v>
      </c>
      <c r="E34" s="167">
        <f>IF(ROUND(VALUE(SUBSTITUTE(連結実質赤字比率に係る赤字・黒字の構成分析!G$36,"▲", "-")), 2) &gt;= 0, ABS(ROUND(VALUE(SUBSTITUTE(連結実質赤字比率に係る赤字・黒字の構成分析!G$36,"▲", "-")), 2)), NA())</f>
        <v>1.7</v>
      </c>
      <c r="F34" s="167" t="e">
        <f>IF(ROUND(VALUE(SUBSTITUTE(連結実質赤字比率に係る赤字・黒字の構成分析!H$36,"▲", "-")), 2) &lt; 0, ABS(ROUND(VALUE(SUBSTITUTE(連結実質赤字比率に係る赤字・黒字の構成分析!H$36,"▲", "-")), 2)), NA())</f>
        <v>#N/A</v>
      </c>
      <c r="G34" s="167">
        <f>IF(ROUND(VALUE(SUBSTITUTE(連結実質赤字比率に係る赤字・黒字の構成分析!H$36,"▲", "-")), 2) &gt;= 0, ABS(ROUND(VALUE(SUBSTITUTE(連結実質赤字比率に係る赤字・黒字の構成分析!H$36,"▲", "-")), 2)), NA())</f>
        <v>2.11</v>
      </c>
      <c r="H34" s="167" t="e">
        <f>IF(ROUND(VALUE(SUBSTITUTE(連結実質赤字比率に係る赤字・黒字の構成分析!I$36,"▲", "-")), 2) &lt; 0, ABS(ROUND(VALUE(SUBSTITUTE(連結実質赤字比率に係る赤字・黒字の構成分析!I$36,"▲", "-")), 2)), NA())</f>
        <v>#N/A</v>
      </c>
      <c r="I34" s="167">
        <f>IF(ROUND(VALUE(SUBSTITUTE(連結実質赤字比率に係る赤字・黒字の構成分析!I$36,"▲", "-")), 2) &gt;= 0, ABS(ROUND(VALUE(SUBSTITUTE(連結実質赤字比率に係る赤字・黒字の構成分析!I$36,"▲", "-")), 2)), NA())</f>
        <v>2.52</v>
      </c>
      <c r="J34" s="167" t="e">
        <f>IF(ROUND(VALUE(SUBSTITUTE(連結実質赤字比率に係る赤字・黒字の構成分析!J$36,"▲", "-")), 2) &lt; 0, ABS(ROUND(VALUE(SUBSTITUTE(連結実質赤字比率に係る赤字・黒字の構成分析!J$36,"▲", "-")), 2)), NA())</f>
        <v>#N/A</v>
      </c>
      <c r="K34" s="167">
        <f>IF(ROUND(VALUE(SUBSTITUTE(連結実質赤字比率に係る赤字・黒字の構成分析!J$36,"▲", "-")), 2) &gt;= 0, ABS(ROUND(VALUE(SUBSTITUTE(連結実質赤字比率に係る赤字・黒字の構成分析!J$36,"▲", "-")), 2)), NA())</f>
        <v>2.75</v>
      </c>
    </row>
    <row r="35" spans="1:16" x14ac:dyDescent="0.2">
      <c r="A35" s="167" t="str">
        <f>IF(連結実質赤字比率に係る赤字・黒字の構成分析!C$35="",NA(),連結実質赤字比率に係る赤字・黒字の構成分析!C$35)</f>
        <v>水道事業会計</v>
      </c>
      <c r="B35" s="167" t="e">
        <f>IF(ROUND(VALUE(SUBSTITUTE(連結実質赤字比率に係る赤字・黒字の構成分析!F$35,"▲", "-")), 2) &lt; 0, ABS(ROUND(VALUE(SUBSTITUTE(連結実質赤字比率に係る赤字・黒字の構成分析!F$35,"▲", "-")), 2)), NA())</f>
        <v>#N/A</v>
      </c>
      <c r="C35" s="167">
        <f>IF(ROUND(VALUE(SUBSTITUTE(連結実質赤字比率に係る赤字・黒字の構成分析!F$35,"▲", "-")), 2) &gt;= 0, ABS(ROUND(VALUE(SUBSTITUTE(連結実質赤字比率に係る赤字・黒字の構成分析!F$35,"▲", "-")), 2)), NA())</f>
        <v>8.5399999999999991</v>
      </c>
      <c r="D35" s="167" t="e">
        <f>IF(ROUND(VALUE(SUBSTITUTE(連結実質赤字比率に係る赤字・黒字の構成分析!G$35,"▲", "-")), 2) &lt; 0, ABS(ROUND(VALUE(SUBSTITUTE(連結実質赤字比率に係る赤字・黒字の構成分析!G$35,"▲", "-")), 2)), NA())</f>
        <v>#N/A</v>
      </c>
      <c r="E35" s="167">
        <f>IF(ROUND(VALUE(SUBSTITUTE(連結実質赤字比率に係る赤字・黒字の構成分析!G$35,"▲", "-")), 2) &gt;= 0, ABS(ROUND(VALUE(SUBSTITUTE(連結実質赤字比率に係る赤字・黒字の構成分析!G$35,"▲", "-")), 2)), NA())</f>
        <v>7.76</v>
      </c>
      <c r="F35" s="167" t="e">
        <f>IF(ROUND(VALUE(SUBSTITUTE(連結実質赤字比率に係る赤字・黒字の構成分析!H$35,"▲", "-")), 2) &lt; 0, ABS(ROUND(VALUE(SUBSTITUTE(連結実質赤字比率に係る赤字・黒字の構成分析!H$35,"▲", "-")), 2)), NA())</f>
        <v>#N/A</v>
      </c>
      <c r="G35" s="167">
        <f>IF(ROUND(VALUE(SUBSTITUTE(連結実質赤字比率に係る赤字・黒字の構成分析!H$35,"▲", "-")), 2) &gt;= 0, ABS(ROUND(VALUE(SUBSTITUTE(連結実質赤字比率に係る赤字・黒字の構成分析!H$35,"▲", "-")), 2)), NA())</f>
        <v>7.02</v>
      </c>
      <c r="H35" s="167" t="e">
        <f>IF(ROUND(VALUE(SUBSTITUTE(連結実質赤字比率に係る赤字・黒字の構成分析!I$35,"▲", "-")), 2) &lt; 0, ABS(ROUND(VALUE(SUBSTITUTE(連結実質赤字比率に係る赤字・黒字の構成分析!I$35,"▲", "-")), 2)), NA())</f>
        <v>#N/A</v>
      </c>
      <c r="I35" s="167">
        <f>IF(ROUND(VALUE(SUBSTITUTE(連結実質赤字比率に係る赤字・黒字の構成分析!I$35,"▲", "-")), 2) &gt;= 0, ABS(ROUND(VALUE(SUBSTITUTE(連結実質赤字比率に係る赤字・黒字の構成分析!I$35,"▲", "-")), 2)), NA())</f>
        <v>6.28</v>
      </c>
      <c r="J35" s="167" t="e">
        <f>IF(ROUND(VALUE(SUBSTITUTE(連結実質赤字比率に係る赤字・黒字の構成分析!J$35,"▲", "-")), 2) &lt; 0, ABS(ROUND(VALUE(SUBSTITUTE(連結実質赤字比率に係る赤字・黒字の構成分析!J$35,"▲", "-")), 2)), NA())</f>
        <v>#N/A</v>
      </c>
      <c r="K35" s="167">
        <f>IF(ROUND(VALUE(SUBSTITUTE(連結実質赤字比率に係る赤字・黒字の構成分析!J$35,"▲", "-")), 2) &gt;= 0, ABS(ROUND(VALUE(SUBSTITUTE(連結実質赤字比率に係る赤字・黒字の構成分析!J$35,"▲", "-")), 2)), NA())</f>
        <v>7.14</v>
      </c>
    </row>
    <row r="36" spans="1:16" x14ac:dyDescent="0.2">
      <c r="A36" s="167" t="str">
        <f>IF(連結実質赤字比率に係る赤字・黒字の構成分析!C$34="",NA(),連結実質赤字比率に係る赤字・黒字の構成分析!C$34)</f>
        <v>一般会計</v>
      </c>
      <c r="B36" s="167" t="e">
        <f>IF(ROUND(VALUE(SUBSTITUTE(連結実質赤字比率に係る赤字・黒字の構成分析!F$34,"▲", "-")), 2) &lt; 0, ABS(ROUND(VALUE(SUBSTITUTE(連結実質赤字比率に係る赤字・黒字の構成分析!F$34,"▲", "-")), 2)), NA())</f>
        <v>#N/A</v>
      </c>
      <c r="C36" s="167">
        <f>IF(ROUND(VALUE(SUBSTITUTE(連結実質赤字比率に係る赤字・黒字の構成分析!F$34,"▲", "-")), 2) &gt;= 0, ABS(ROUND(VALUE(SUBSTITUTE(連結実質赤字比率に係る赤字・黒字の構成分析!F$34,"▲", "-")), 2)), NA())</f>
        <v>10.96</v>
      </c>
      <c r="D36" s="167" t="e">
        <f>IF(ROUND(VALUE(SUBSTITUTE(連結実質赤字比率に係る赤字・黒字の構成分析!G$34,"▲", "-")), 2) &lt; 0, ABS(ROUND(VALUE(SUBSTITUTE(連結実質赤字比率に係る赤字・黒字の構成分析!G$34,"▲", "-")), 2)), NA())</f>
        <v>#N/A</v>
      </c>
      <c r="E36" s="167">
        <f>IF(ROUND(VALUE(SUBSTITUTE(連結実質赤字比率に係る赤字・黒字の構成分析!G$34,"▲", "-")), 2) &gt;= 0, ABS(ROUND(VALUE(SUBSTITUTE(連結実質赤字比率に係る赤字・黒字の構成分析!G$34,"▲", "-")), 2)), NA())</f>
        <v>15.25</v>
      </c>
      <c r="F36" s="167" t="e">
        <f>IF(ROUND(VALUE(SUBSTITUTE(連結実質赤字比率に係る赤字・黒字の構成分析!H$34,"▲", "-")), 2) &lt; 0, ABS(ROUND(VALUE(SUBSTITUTE(連結実質赤字比率に係る赤字・黒字の構成分析!H$34,"▲", "-")), 2)), NA())</f>
        <v>#N/A</v>
      </c>
      <c r="G36" s="167">
        <f>IF(ROUND(VALUE(SUBSTITUTE(連結実質赤字比率に係る赤字・黒字の構成分析!H$34,"▲", "-")), 2) &gt;= 0, ABS(ROUND(VALUE(SUBSTITUTE(連結実質赤字比率に係る赤字・黒字の構成分析!H$34,"▲", "-")), 2)), NA())</f>
        <v>12.32</v>
      </c>
      <c r="H36" s="167" t="e">
        <f>IF(ROUND(VALUE(SUBSTITUTE(連結実質赤字比率に係る赤字・黒字の構成分析!I$34,"▲", "-")), 2) &lt; 0, ABS(ROUND(VALUE(SUBSTITUTE(連結実質赤字比率に係る赤字・黒字の構成分析!I$34,"▲", "-")), 2)), NA())</f>
        <v>#N/A</v>
      </c>
      <c r="I36" s="167">
        <f>IF(ROUND(VALUE(SUBSTITUTE(連結実質赤字比率に係る赤字・黒字の構成分析!I$34,"▲", "-")), 2) &gt;= 0, ABS(ROUND(VALUE(SUBSTITUTE(連結実質赤字比率に係る赤字・黒字の構成分析!I$34,"▲", "-")), 2)), NA())</f>
        <v>15.57</v>
      </c>
      <c r="J36" s="167" t="e">
        <f>IF(ROUND(VALUE(SUBSTITUTE(連結実質赤字比率に係る赤字・黒字の構成分析!J$34,"▲", "-")), 2) &lt; 0, ABS(ROUND(VALUE(SUBSTITUTE(連結実質赤字比率に係る赤字・黒字の構成分析!J$34,"▲", "-")), 2)), NA())</f>
        <v>#N/A</v>
      </c>
      <c r="K36" s="167">
        <f>IF(ROUND(VALUE(SUBSTITUTE(連結実質赤字比率に係る赤字・黒字の構成分析!J$34,"▲", "-")), 2) &gt;= 0, ABS(ROUND(VALUE(SUBSTITUTE(連結実質赤字比率に係る赤字・黒字の構成分析!J$34,"▲", "-")), 2)), NA())</f>
        <v>10.34</v>
      </c>
    </row>
    <row r="39" spans="1:16" x14ac:dyDescent="0.2">
      <c r="A39" s="140" t="s">
        <v>58</v>
      </c>
    </row>
    <row r="40" spans="1:16" x14ac:dyDescent="0.2">
      <c r="A40" s="168"/>
      <c r="B40" s="168" t="str">
        <f>'実質公債費比率（分子）の構造'!K$44</f>
        <v>R01</v>
      </c>
      <c r="C40" s="168"/>
      <c r="D40" s="168"/>
      <c r="E40" s="168" t="str">
        <f>'実質公債費比率（分子）の構造'!L$44</f>
        <v>R02</v>
      </c>
      <c r="F40" s="168"/>
      <c r="G40" s="168"/>
      <c r="H40" s="168" t="str">
        <f>'実質公債費比率（分子）の構造'!M$44</f>
        <v>R03</v>
      </c>
      <c r="I40" s="168"/>
      <c r="J40" s="168"/>
      <c r="K40" s="168" t="str">
        <f>'実質公債費比率（分子）の構造'!N$44</f>
        <v>R04</v>
      </c>
      <c r="L40" s="168"/>
      <c r="M40" s="168"/>
      <c r="N40" s="168" t="str">
        <f>'実質公債費比率（分子）の構造'!O$44</f>
        <v>R05</v>
      </c>
      <c r="O40" s="168"/>
      <c r="P40" s="168"/>
    </row>
    <row r="41" spans="1:16" x14ac:dyDescent="0.2">
      <c r="A41" s="168"/>
      <c r="B41" s="168" t="s">
        <v>59</v>
      </c>
      <c r="C41" s="168"/>
      <c r="D41" s="168" t="s">
        <v>60</v>
      </c>
      <c r="E41" s="168" t="s">
        <v>59</v>
      </c>
      <c r="F41" s="168"/>
      <c r="G41" s="168" t="s">
        <v>60</v>
      </c>
      <c r="H41" s="168" t="s">
        <v>59</v>
      </c>
      <c r="I41" s="168"/>
      <c r="J41" s="168" t="s">
        <v>60</v>
      </c>
      <c r="K41" s="168" t="s">
        <v>59</v>
      </c>
      <c r="L41" s="168"/>
      <c r="M41" s="168" t="s">
        <v>60</v>
      </c>
      <c r="N41" s="168" t="s">
        <v>59</v>
      </c>
      <c r="O41" s="168"/>
      <c r="P41" s="168" t="s">
        <v>60</v>
      </c>
    </row>
    <row r="42" spans="1:16" x14ac:dyDescent="0.2">
      <c r="A42" s="168" t="s">
        <v>61</v>
      </c>
      <c r="B42" s="168"/>
      <c r="C42" s="168"/>
      <c r="D42" s="168">
        <f>'実質公債費比率（分子）の構造'!K$52</f>
        <v>432</v>
      </c>
      <c r="E42" s="168"/>
      <c r="F42" s="168"/>
      <c r="G42" s="168">
        <f>'実質公債費比率（分子）の構造'!L$52</f>
        <v>432</v>
      </c>
      <c r="H42" s="168"/>
      <c r="I42" s="168"/>
      <c r="J42" s="168">
        <f>'実質公債費比率（分子）の構造'!M$52</f>
        <v>438</v>
      </c>
      <c r="K42" s="168"/>
      <c r="L42" s="168"/>
      <c r="M42" s="168">
        <f>'実質公債費比率（分子）の構造'!N$52</f>
        <v>439</v>
      </c>
      <c r="N42" s="168"/>
      <c r="O42" s="168"/>
      <c r="P42" s="168">
        <f>'実質公債費比率（分子）の構造'!O$52</f>
        <v>388</v>
      </c>
    </row>
    <row r="43" spans="1:16" x14ac:dyDescent="0.2">
      <c r="A43" s="168" t="s">
        <v>16</v>
      </c>
      <c r="B43" s="168" t="str">
        <f>'実質公債費比率（分子）の構造'!K$51</f>
        <v>-</v>
      </c>
      <c r="C43" s="168"/>
      <c r="D43" s="168"/>
      <c r="E43" s="168" t="str">
        <f>'実質公債費比率（分子）の構造'!L$51</f>
        <v>-</v>
      </c>
      <c r="F43" s="168"/>
      <c r="G43" s="168"/>
      <c r="H43" s="168" t="str">
        <f>'実質公債費比率（分子）の構造'!M$51</f>
        <v>-</v>
      </c>
      <c r="I43" s="168"/>
      <c r="J43" s="168"/>
      <c r="K43" s="168" t="str">
        <f>'実質公債費比率（分子）の構造'!N$51</f>
        <v>-</v>
      </c>
      <c r="L43" s="168"/>
      <c r="M43" s="168"/>
      <c r="N43" s="168" t="str">
        <f>'実質公債費比率（分子）の構造'!O$51</f>
        <v>-</v>
      </c>
      <c r="O43" s="168"/>
      <c r="P43" s="168"/>
    </row>
    <row r="44" spans="1:16" x14ac:dyDescent="0.2">
      <c r="A44" s="168" t="s">
        <v>62</v>
      </c>
      <c r="B44" s="168">
        <f>'実質公債費比率（分子）の構造'!K$50</f>
        <v>0</v>
      </c>
      <c r="C44" s="168"/>
      <c r="D44" s="168"/>
      <c r="E44" s="168">
        <f>'実質公債費比率（分子）の構造'!L$50</f>
        <v>0</v>
      </c>
      <c r="F44" s="168"/>
      <c r="G44" s="168"/>
      <c r="H44" s="168">
        <f>'実質公債費比率（分子）の構造'!M$50</f>
        <v>0</v>
      </c>
      <c r="I44" s="168"/>
      <c r="J44" s="168"/>
      <c r="K44" s="168">
        <f>'実質公債費比率（分子）の構造'!N$50</f>
        <v>0</v>
      </c>
      <c r="L44" s="168"/>
      <c r="M44" s="168"/>
      <c r="N44" s="168">
        <f>'実質公債費比率（分子）の構造'!O$50</f>
        <v>0</v>
      </c>
      <c r="O44" s="168"/>
      <c r="P44" s="168"/>
    </row>
    <row r="45" spans="1:16" x14ac:dyDescent="0.2">
      <c r="A45" s="168" t="s">
        <v>63</v>
      </c>
      <c r="B45" s="168">
        <f>'実質公債費比率（分子）の構造'!K$49</f>
        <v>67</v>
      </c>
      <c r="C45" s="168"/>
      <c r="D45" s="168"/>
      <c r="E45" s="168">
        <f>'実質公債費比率（分子）の構造'!L$49</f>
        <v>36</v>
      </c>
      <c r="F45" s="168"/>
      <c r="G45" s="168"/>
      <c r="H45" s="168">
        <f>'実質公債費比率（分子）の構造'!M$49</f>
        <v>38</v>
      </c>
      <c r="I45" s="168"/>
      <c r="J45" s="168"/>
      <c r="K45" s="168">
        <f>'実質公債費比率（分子）の構造'!N$49</f>
        <v>37</v>
      </c>
      <c r="L45" s="168"/>
      <c r="M45" s="168"/>
      <c r="N45" s="168">
        <f>'実質公債費比率（分子）の構造'!O$49</f>
        <v>45</v>
      </c>
      <c r="O45" s="168"/>
      <c r="P45" s="168"/>
    </row>
    <row r="46" spans="1:16" x14ac:dyDescent="0.2">
      <c r="A46" s="168" t="s">
        <v>64</v>
      </c>
      <c r="B46" s="168">
        <f>'実質公債費比率（分子）の構造'!K$48</f>
        <v>218</v>
      </c>
      <c r="C46" s="168"/>
      <c r="D46" s="168"/>
      <c r="E46" s="168">
        <f>'実質公債費比率（分子）の構造'!L$48</f>
        <v>237</v>
      </c>
      <c r="F46" s="168"/>
      <c r="G46" s="168"/>
      <c r="H46" s="168">
        <f>'実質公債費比率（分子）の構造'!M$48</f>
        <v>238</v>
      </c>
      <c r="I46" s="168"/>
      <c r="J46" s="168"/>
      <c r="K46" s="168">
        <f>'実質公債費比率（分子）の構造'!N$48</f>
        <v>261</v>
      </c>
      <c r="L46" s="168"/>
      <c r="M46" s="168"/>
      <c r="N46" s="168">
        <f>'実質公債費比率（分子）の構造'!O$48</f>
        <v>228</v>
      </c>
      <c r="O46" s="168"/>
      <c r="P46" s="168"/>
    </row>
    <row r="47" spans="1:16" x14ac:dyDescent="0.2">
      <c r="A47" s="168" t="s">
        <v>12</v>
      </c>
      <c r="B47" s="168" t="str">
        <f>'実質公債費比率（分子）の構造'!K$47</f>
        <v>-</v>
      </c>
      <c r="C47" s="168"/>
      <c r="D47" s="168"/>
      <c r="E47" s="168" t="str">
        <f>'実質公債費比率（分子）の構造'!L$47</f>
        <v>-</v>
      </c>
      <c r="F47" s="168"/>
      <c r="G47" s="168"/>
      <c r="H47" s="168" t="str">
        <f>'実質公債費比率（分子）の構造'!M$47</f>
        <v>-</v>
      </c>
      <c r="I47" s="168"/>
      <c r="J47" s="168"/>
      <c r="K47" s="168" t="str">
        <f>'実質公債費比率（分子）の構造'!N$47</f>
        <v>-</v>
      </c>
      <c r="L47" s="168"/>
      <c r="M47" s="168"/>
      <c r="N47" s="168" t="str">
        <f>'実質公債費比率（分子）の構造'!O$47</f>
        <v>-</v>
      </c>
      <c r="O47" s="168"/>
      <c r="P47" s="168"/>
    </row>
    <row r="48" spans="1:16" x14ac:dyDescent="0.2">
      <c r="A48" s="168" t="s">
        <v>65</v>
      </c>
      <c r="B48" s="168" t="str">
        <f>'実質公債費比率（分子）の構造'!K$46</f>
        <v>-</v>
      </c>
      <c r="C48" s="168"/>
      <c r="D48" s="168"/>
      <c r="E48" s="168" t="str">
        <f>'実質公債費比率（分子）の構造'!L$46</f>
        <v>-</v>
      </c>
      <c r="F48" s="168"/>
      <c r="G48" s="168"/>
      <c r="H48" s="168" t="str">
        <f>'実質公債費比率（分子）の構造'!M$46</f>
        <v>-</v>
      </c>
      <c r="I48" s="168"/>
      <c r="J48" s="168"/>
      <c r="K48" s="168" t="str">
        <f>'実質公債費比率（分子）の構造'!N$46</f>
        <v>-</v>
      </c>
      <c r="L48" s="168"/>
      <c r="M48" s="168"/>
      <c r="N48" s="168" t="str">
        <f>'実質公債費比率（分子）の構造'!O$46</f>
        <v>-</v>
      </c>
      <c r="O48" s="168"/>
      <c r="P48" s="168"/>
    </row>
    <row r="49" spans="1:16" x14ac:dyDescent="0.2">
      <c r="A49" s="168" t="s">
        <v>66</v>
      </c>
      <c r="B49" s="168">
        <f>'実質公債費比率（分子）の構造'!K$45</f>
        <v>371</v>
      </c>
      <c r="C49" s="168"/>
      <c r="D49" s="168"/>
      <c r="E49" s="168">
        <f>'実質公債費比率（分子）の構造'!L$45</f>
        <v>401</v>
      </c>
      <c r="F49" s="168"/>
      <c r="G49" s="168"/>
      <c r="H49" s="168">
        <f>'実質公債費比率（分子）の構造'!M$45</f>
        <v>404</v>
      </c>
      <c r="I49" s="168"/>
      <c r="J49" s="168"/>
      <c r="K49" s="168">
        <f>'実質公債費比率（分子）の構造'!N$45</f>
        <v>392</v>
      </c>
      <c r="L49" s="168"/>
      <c r="M49" s="168"/>
      <c r="N49" s="168">
        <f>'実質公債費比率（分子）の構造'!O$45</f>
        <v>386</v>
      </c>
      <c r="O49" s="168"/>
      <c r="P49" s="168"/>
    </row>
    <row r="50" spans="1:16" x14ac:dyDescent="0.2">
      <c r="A50" s="168" t="s">
        <v>67</v>
      </c>
      <c r="B50" s="168" t="e">
        <f>NA()</f>
        <v>#N/A</v>
      </c>
      <c r="C50" s="168">
        <f>IF(ISNUMBER('実質公債費比率（分子）の構造'!K$53),'実質公債費比率（分子）の構造'!K$53,NA())</f>
        <v>224</v>
      </c>
      <c r="D50" s="168" t="e">
        <f>NA()</f>
        <v>#N/A</v>
      </c>
      <c r="E50" s="168" t="e">
        <f>NA()</f>
        <v>#N/A</v>
      </c>
      <c r="F50" s="168">
        <f>IF(ISNUMBER('実質公債費比率（分子）の構造'!L$53),'実質公債費比率（分子）の構造'!L$53,NA())</f>
        <v>242</v>
      </c>
      <c r="G50" s="168" t="e">
        <f>NA()</f>
        <v>#N/A</v>
      </c>
      <c r="H50" s="168" t="e">
        <f>NA()</f>
        <v>#N/A</v>
      </c>
      <c r="I50" s="168">
        <f>IF(ISNUMBER('実質公債費比率（分子）の構造'!M$53),'実質公債費比率（分子）の構造'!M$53,NA())</f>
        <v>242</v>
      </c>
      <c r="J50" s="168" t="e">
        <f>NA()</f>
        <v>#N/A</v>
      </c>
      <c r="K50" s="168" t="e">
        <f>NA()</f>
        <v>#N/A</v>
      </c>
      <c r="L50" s="168">
        <f>IF(ISNUMBER('実質公債費比率（分子）の構造'!N$53),'実質公債費比率（分子）の構造'!N$53,NA())</f>
        <v>251</v>
      </c>
      <c r="M50" s="168" t="e">
        <f>NA()</f>
        <v>#N/A</v>
      </c>
      <c r="N50" s="168" t="e">
        <f>NA()</f>
        <v>#N/A</v>
      </c>
      <c r="O50" s="168">
        <f>IF(ISNUMBER('実質公債費比率（分子）の構造'!O$53),'実質公債費比率（分子）の構造'!O$53,NA())</f>
        <v>271</v>
      </c>
      <c r="P50" s="168" t="e">
        <f>NA()</f>
        <v>#N/A</v>
      </c>
    </row>
    <row r="53" spans="1:16" x14ac:dyDescent="0.2">
      <c r="A53" s="140" t="s">
        <v>68</v>
      </c>
    </row>
    <row r="54" spans="1:16" x14ac:dyDescent="0.2">
      <c r="A54" s="167"/>
      <c r="B54" s="167" t="str">
        <f>'将来負担比率（分子）の構造'!I$40</f>
        <v>R01</v>
      </c>
      <c r="C54" s="167"/>
      <c r="D54" s="167"/>
      <c r="E54" s="167" t="str">
        <f>'将来負担比率（分子）の構造'!J$40</f>
        <v>R02</v>
      </c>
      <c r="F54" s="167"/>
      <c r="G54" s="167"/>
      <c r="H54" s="167" t="str">
        <f>'将来負担比率（分子）の構造'!K$40</f>
        <v>R03</v>
      </c>
      <c r="I54" s="167"/>
      <c r="J54" s="167"/>
      <c r="K54" s="167" t="str">
        <f>'将来負担比率（分子）の構造'!L$40</f>
        <v>R04</v>
      </c>
      <c r="L54" s="167"/>
      <c r="M54" s="167"/>
      <c r="N54" s="167" t="str">
        <f>'将来負担比率（分子）の構造'!M$40</f>
        <v>R05</v>
      </c>
      <c r="O54" s="167"/>
      <c r="P54" s="167"/>
    </row>
    <row r="55" spans="1:16" x14ac:dyDescent="0.2">
      <c r="A55" s="167"/>
      <c r="B55" s="167" t="s">
        <v>69</v>
      </c>
      <c r="C55" s="167"/>
      <c r="D55" s="167" t="s">
        <v>70</v>
      </c>
      <c r="E55" s="167" t="s">
        <v>69</v>
      </c>
      <c r="F55" s="167"/>
      <c r="G55" s="167" t="s">
        <v>70</v>
      </c>
      <c r="H55" s="167" t="s">
        <v>69</v>
      </c>
      <c r="I55" s="167"/>
      <c r="J55" s="167" t="s">
        <v>70</v>
      </c>
      <c r="K55" s="167" t="s">
        <v>69</v>
      </c>
      <c r="L55" s="167"/>
      <c r="M55" s="167" t="s">
        <v>70</v>
      </c>
      <c r="N55" s="167" t="s">
        <v>69</v>
      </c>
      <c r="O55" s="167"/>
      <c r="P55" s="167" t="s">
        <v>70</v>
      </c>
    </row>
    <row r="56" spans="1:16" x14ac:dyDescent="0.2">
      <c r="A56" s="167" t="s">
        <v>43</v>
      </c>
      <c r="B56" s="167"/>
      <c r="C56" s="167"/>
      <c r="D56" s="167">
        <f>'将来負担比率（分子）の構造'!I$52</f>
        <v>4650</v>
      </c>
      <c r="E56" s="167"/>
      <c r="F56" s="167"/>
      <c r="G56" s="167">
        <f>'将来負担比率（分子）の構造'!J$52</f>
        <v>4598</v>
      </c>
      <c r="H56" s="167"/>
      <c r="I56" s="167"/>
      <c r="J56" s="167">
        <f>'将来負担比率（分子）の構造'!K$52</f>
        <v>4548</v>
      </c>
      <c r="K56" s="167"/>
      <c r="L56" s="167"/>
      <c r="M56" s="167">
        <f>'将来負担比率（分子）の構造'!L$52</f>
        <v>4219</v>
      </c>
      <c r="N56" s="167"/>
      <c r="O56" s="167"/>
      <c r="P56" s="167">
        <f>'将来負担比率（分子）の構造'!M$52</f>
        <v>3914</v>
      </c>
    </row>
    <row r="57" spans="1:16" x14ac:dyDescent="0.2">
      <c r="A57" s="167" t="s">
        <v>42</v>
      </c>
      <c r="B57" s="167"/>
      <c r="C57" s="167"/>
      <c r="D57" s="167" t="str">
        <f>'将来負担比率（分子）の構造'!I$51</f>
        <v>-</v>
      </c>
      <c r="E57" s="167"/>
      <c r="F57" s="167"/>
      <c r="G57" s="167" t="str">
        <f>'将来負担比率（分子）の構造'!J$51</f>
        <v>-</v>
      </c>
      <c r="H57" s="167"/>
      <c r="I57" s="167"/>
      <c r="J57" s="167" t="str">
        <f>'将来負担比率（分子）の構造'!K$51</f>
        <v>-</v>
      </c>
      <c r="K57" s="167"/>
      <c r="L57" s="167"/>
      <c r="M57" s="167" t="str">
        <f>'将来負担比率（分子）の構造'!L$51</f>
        <v>-</v>
      </c>
      <c r="N57" s="167"/>
      <c r="O57" s="167"/>
      <c r="P57" s="167" t="str">
        <f>'将来負担比率（分子）の構造'!M$51</f>
        <v>-</v>
      </c>
    </row>
    <row r="58" spans="1:16" x14ac:dyDescent="0.2">
      <c r="A58" s="167" t="s">
        <v>41</v>
      </c>
      <c r="B58" s="167"/>
      <c r="C58" s="167"/>
      <c r="D58" s="167">
        <f>'将来負担比率（分子）の構造'!I$50</f>
        <v>2770</v>
      </c>
      <c r="E58" s="167"/>
      <c r="F58" s="167"/>
      <c r="G58" s="167">
        <f>'将来負担比率（分子）の構造'!J$50</f>
        <v>3034</v>
      </c>
      <c r="H58" s="167"/>
      <c r="I58" s="167"/>
      <c r="J58" s="167">
        <f>'将来負担比率（分子）の構造'!K$50</f>
        <v>3644</v>
      </c>
      <c r="K58" s="167"/>
      <c r="L58" s="167"/>
      <c r="M58" s="167">
        <f>'将来負担比率（分子）の構造'!L$50</f>
        <v>3767</v>
      </c>
      <c r="N58" s="167"/>
      <c r="O58" s="167"/>
      <c r="P58" s="167">
        <f>'将来負担比率（分子）の構造'!M$50</f>
        <v>3818</v>
      </c>
    </row>
    <row r="59" spans="1:16" x14ac:dyDescent="0.2">
      <c r="A59" s="167" t="s">
        <v>39</v>
      </c>
      <c r="B59" s="167" t="str">
        <f>'将来負担比率（分子）の構造'!I$49</f>
        <v>-</v>
      </c>
      <c r="C59" s="167"/>
      <c r="D59" s="167"/>
      <c r="E59" s="167" t="str">
        <f>'将来負担比率（分子）の構造'!J$49</f>
        <v>-</v>
      </c>
      <c r="F59" s="167"/>
      <c r="G59" s="167"/>
      <c r="H59" s="167" t="str">
        <f>'将来負担比率（分子）の構造'!K$49</f>
        <v>-</v>
      </c>
      <c r="I59" s="167"/>
      <c r="J59" s="167"/>
      <c r="K59" s="167" t="str">
        <f>'将来負担比率（分子）の構造'!L$49</f>
        <v>-</v>
      </c>
      <c r="L59" s="167"/>
      <c r="M59" s="167"/>
      <c r="N59" s="167" t="str">
        <f>'将来負担比率（分子）の構造'!M$49</f>
        <v>-</v>
      </c>
      <c r="O59" s="167"/>
      <c r="P59" s="167"/>
    </row>
    <row r="60" spans="1:16" x14ac:dyDescent="0.2">
      <c r="A60" s="167" t="s">
        <v>38</v>
      </c>
      <c r="B60" s="167" t="str">
        <f>'将来負担比率（分子）の構造'!I$48</f>
        <v>-</v>
      </c>
      <c r="C60" s="167"/>
      <c r="D60" s="167"/>
      <c r="E60" s="167" t="str">
        <f>'将来負担比率（分子）の構造'!J$48</f>
        <v>-</v>
      </c>
      <c r="F60" s="167"/>
      <c r="G60" s="167"/>
      <c r="H60" s="167" t="str">
        <f>'将来負担比率（分子）の構造'!K$48</f>
        <v>-</v>
      </c>
      <c r="I60" s="167"/>
      <c r="J60" s="167"/>
      <c r="K60" s="167" t="str">
        <f>'将来負担比率（分子）の構造'!L$48</f>
        <v>-</v>
      </c>
      <c r="L60" s="167"/>
      <c r="M60" s="167"/>
      <c r="N60" s="167" t="str">
        <f>'将来負担比率（分子）の構造'!M$48</f>
        <v>-</v>
      </c>
      <c r="O60" s="167"/>
      <c r="P60" s="167"/>
    </row>
    <row r="61" spans="1:16" x14ac:dyDescent="0.2">
      <c r="A61" s="167" t="s">
        <v>36</v>
      </c>
      <c r="B61" s="167" t="str">
        <f>'将来負担比率（分子）の構造'!I$46</f>
        <v>-</v>
      </c>
      <c r="C61" s="167"/>
      <c r="D61" s="167"/>
      <c r="E61" s="167" t="str">
        <f>'将来負担比率（分子）の構造'!J$46</f>
        <v>-</v>
      </c>
      <c r="F61" s="167"/>
      <c r="G61" s="167"/>
      <c r="H61" s="167" t="str">
        <f>'将来負担比率（分子）の構造'!K$46</f>
        <v>-</v>
      </c>
      <c r="I61" s="167"/>
      <c r="J61" s="167"/>
      <c r="K61" s="167" t="str">
        <f>'将来負担比率（分子）の構造'!L$46</f>
        <v>-</v>
      </c>
      <c r="L61" s="167"/>
      <c r="M61" s="167"/>
      <c r="N61" s="167" t="str">
        <f>'将来負担比率（分子）の構造'!M$46</f>
        <v>-</v>
      </c>
      <c r="O61" s="167"/>
      <c r="P61" s="167"/>
    </row>
    <row r="62" spans="1:16" x14ac:dyDescent="0.2">
      <c r="A62" s="167" t="s">
        <v>35</v>
      </c>
      <c r="B62" s="167">
        <f>'将来負担比率（分子）の構造'!I$45</f>
        <v>933</v>
      </c>
      <c r="C62" s="167"/>
      <c r="D62" s="167"/>
      <c r="E62" s="167">
        <f>'将来負担比率（分子）の構造'!J$45</f>
        <v>922</v>
      </c>
      <c r="F62" s="167"/>
      <c r="G62" s="167"/>
      <c r="H62" s="167">
        <f>'将来負担比率（分子）の構造'!K$45</f>
        <v>868</v>
      </c>
      <c r="I62" s="167"/>
      <c r="J62" s="167"/>
      <c r="K62" s="167">
        <f>'将来負担比率（分子）の構造'!L$45</f>
        <v>915</v>
      </c>
      <c r="L62" s="167"/>
      <c r="M62" s="167"/>
      <c r="N62" s="167">
        <f>'将来負担比率（分子）の構造'!M$45</f>
        <v>859</v>
      </c>
      <c r="O62" s="167"/>
      <c r="P62" s="167"/>
    </row>
    <row r="63" spans="1:16" x14ac:dyDescent="0.2">
      <c r="A63" s="167" t="s">
        <v>34</v>
      </c>
      <c r="B63" s="167">
        <f>'将来負担比率（分子）の構造'!I$44</f>
        <v>194</v>
      </c>
      <c r="C63" s="167"/>
      <c r="D63" s="167"/>
      <c r="E63" s="167">
        <f>'将来負担比率（分子）の構造'!J$44</f>
        <v>214</v>
      </c>
      <c r="F63" s="167"/>
      <c r="G63" s="167"/>
      <c r="H63" s="167">
        <f>'将来負担比率（分子）の構造'!K$44</f>
        <v>217</v>
      </c>
      <c r="I63" s="167"/>
      <c r="J63" s="167"/>
      <c r="K63" s="167">
        <f>'将来負担比率（分子）の構造'!L$44</f>
        <v>199</v>
      </c>
      <c r="L63" s="167"/>
      <c r="M63" s="167"/>
      <c r="N63" s="167">
        <f>'将来負担比率（分子）の構造'!M$44</f>
        <v>179</v>
      </c>
      <c r="O63" s="167"/>
      <c r="P63" s="167"/>
    </row>
    <row r="64" spans="1:16" x14ac:dyDescent="0.2">
      <c r="A64" s="167" t="s">
        <v>33</v>
      </c>
      <c r="B64" s="167">
        <f>'将来負担比率（分子）の構造'!I$43</f>
        <v>1952</v>
      </c>
      <c r="C64" s="167"/>
      <c r="D64" s="167"/>
      <c r="E64" s="167">
        <f>'将来負担比率（分子）の構造'!J$43</f>
        <v>606</v>
      </c>
      <c r="F64" s="167"/>
      <c r="G64" s="167"/>
      <c r="H64" s="167">
        <f>'将来負担比率（分子）の構造'!K$43</f>
        <v>513</v>
      </c>
      <c r="I64" s="167"/>
      <c r="J64" s="167"/>
      <c r="K64" s="167">
        <f>'将来負担比率（分子）の構造'!L$43</f>
        <v>440</v>
      </c>
      <c r="L64" s="167"/>
      <c r="M64" s="167"/>
      <c r="N64" s="167">
        <f>'将来負担比率（分子）の構造'!M$43</f>
        <v>368</v>
      </c>
      <c r="O64" s="167"/>
      <c r="P64" s="167"/>
    </row>
    <row r="65" spans="1:16" x14ac:dyDescent="0.2">
      <c r="A65" s="167" t="s">
        <v>32</v>
      </c>
      <c r="B65" s="167" t="str">
        <f>'将来負担比率（分子）の構造'!I$42</f>
        <v>-</v>
      </c>
      <c r="C65" s="167"/>
      <c r="D65" s="167"/>
      <c r="E65" s="167" t="str">
        <f>'将来負担比率（分子）の構造'!J$42</f>
        <v>-</v>
      </c>
      <c r="F65" s="167"/>
      <c r="G65" s="167"/>
      <c r="H65" s="167" t="str">
        <f>'将来負担比率（分子）の構造'!K$42</f>
        <v>-</v>
      </c>
      <c r="I65" s="167"/>
      <c r="J65" s="167"/>
      <c r="K65" s="167" t="str">
        <f>'将来負担比率（分子）の構造'!L$42</f>
        <v>-</v>
      </c>
      <c r="L65" s="167"/>
      <c r="M65" s="167"/>
      <c r="N65" s="167" t="str">
        <f>'将来負担比率（分子）の構造'!M$42</f>
        <v>-</v>
      </c>
      <c r="O65" s="167"/>
      <c r="P65" s="167"/>
    </row>
    <row r="66" spans="1:16" x14ac:dyDescent="0.2">
      <c r="A66" s="167" t="s">
        <v>31</v>
      </c>
      <c r="B66" s="167">
        <f>'将来負担比率（分子）の構造'!I$41</f>
        <v>4038</v>
      </c>
      <c r="C66" s="167"/>
      <c r="D66" s="167"/>
      <c r="E66" s="167">
        <f>'将来負担比率（分子）の構造'!J$41</f>
        <v>3963</v>
      </c>
      <c r="F66" s="167"/>
      <c r="G66" s="167"/>
      <c r="H66" s="167">
        <f>'将来負担比率（分子）の構造'!K$41</f>
        <v>3843</v>
      </c>
      <c r="I66" s="167"/>
      <c r="J66" s="167"/>
      <c r="K66" s="167">
        <f>'将来負担比率（分子）の構造'!L$41</f>
        <v>3555</v>
      </c>
      <c r="L66" s="167"/>
      <c r="M66" s="167"/>
      <c r="N66" s="167">
        <f>'将来負担比率（分子）の構造'!M$41</f>
        <v>3066</v>
      </c>
      <c r="O66" s="167"/>
      <c r="P66" s="167"/>
    </row>
    <row r="67" spans="1:16" x14ac:dyDescent="0.2">
      <c r="A67" s="167" t="s">
        <v>71</v>
      </c>
      <c r="B67" s="167" t="e">
        <f>NA()</f>
        <v>#N/A</v>
      </c>
      <c r="C67" s="167">
        <f>IF(ISNUMBER('将来負担比率（分子）の構造'!I$53), IF('将来負担比率（分子）の構造'!I$53 &lt; 0, 0, '将来負担比率（分子）の構造'!I$53), NA())</f>
        <v>0</v>
      </c>
      <c r="D67" s="167" t="e">
        <f>NA()</f>
        <v>#N/A</v>
      </c>
      <c r="E67" s="167" t="e">
        <f>NA()</f>
        <v>#N/A</v>
      </c>
      <c r="F67" s="167">
        <f>IF(ISNUMBER('将来負担比率（分子）の構造'!J$53), IF('将来負担比率（分子）の構造'!J$53 &lt; 0, 0, '将来負担比率（分子）の構造'!J$53), NA())</f>
        <v>0</v>
      </c>
      <c r="G67" s="167" t="e">
        <f>NA()</f>
        <v>#N/A</v>
      </c>
      <c r="H67" s="167" t="e">
        <f>NA()</f>
        <v>#N/A</v>
      </c>
      <c r="I67" s="167">
        <f>IF(ISNUMBER('将来負担比率（分子）の構造'!K$53), IF('将来負担比率（分子）の構造'!K$53 &lt; 0, 0, '将来負担比率（分子）の構造'!K$53), NA())</f>
        <v>0</v>
      </c>
      <c r="J67" s="167" t="e">
        <f>NA()</f>
        <v>#N/A</v>
      </c>
      <c r="K67" s="167" t="e">
        <f>NA()</f>
        <v>#N/A</v>
      </c>
      <c r="L67" s="167">
        <f>IF(ISNUMBER('将来負担比率（分子）の構造'!L$53), IF('将来負担比率（分子）の構造'!L$53 &lt; 0, 0, '将来負担比率（分子）の構造'!L$53), NA())</f>
        <v>0</v>
      </c>
      <c r="M67" s="167" t="e">
        <f>NA()</f>
        <v>#N/A</v>
      </c>
      <c r="N67" s="167" t="e">
        <f>NA()</f>
        <v>#N/A</v>
      </c>
      <c r="O67" s="167">
        <f>IF(ISNUMBER('将来負担比率（分子）の構造'!M$53), IF('将来負担比率（分子）の構造'!M$53 &lt; 0, 0, '将来負担比率（分子）の構造'!M$53), NA())</f>
        <v>0</v>
      </c>
      <c r="P67" s="167" t="e">
        <f>NA()</f>
        <v>#N/A</v>
      </c>
    </row>
    <row r="70" spans="1:16" x14ac:dyDescent="0.2">
      <c r="A70" s="169" t="s">
        <v>72</v>
      </c>
      <c r="B70" s="169"/>
      <c r="C70" s="169"/>
      <c r="D70" s="169"/>
      <c r="E70" s="169"/>
      <c r="F70" s="169"/>
    </row>
    <row r="71" spans="1:16" x14ac:dyDescent="0.2">
      <c r="A71" s="170"/>
      <c r="B71" s="170" t="str">
        <f>基金残高に係る経年分析!F54</f>
        <v>R03</v>
      </c>
      <c r="C71" s="170" t="str">
        <f>基金残高に係る経年分析!G54</f>
        <v>R04</v>
      </c>
      <c r="D71" s="170" t="str">
        <f>基金残高に係る経年分析!H54</f>
        <v>R05</v>
      </c>
    </row>
    <row r="72" spans="1:16" x14ac:dyDescent="0.2">
      <c r="A72" s="170" t="s">
        <v>73</v>
      </c>
      <c r="B72" s="171">
        <f>基金残高に係る経年分析!F55</f>
        <v>2133</v>
      </c>
      <c r="C72" s="171">
        <f>基金残高に係る経年分析!G55</f>
        <v>2225</v>
      </c>
      <c r="D72" s="171">
        <f>基金残高に係る経年分析!H55</f>
        <v>2198</v>
      </c>
    </row>
    <row r="73" spans="1:16" x14ac:dyDescent="0.2">
      <c r="A73" s="170" t="s">
        <v>74</v>
      </c>
      <c r="B73" s="171">
        <f>基金残高に係る経年分析!F56</f>
        <v>356</v>
      </c>
      <c r="C73" s="171">
        <f>基金残高に係る経年分析!G56</f>
        <v>356</v>
      </c>
      <c r="D73" s="171">
        <f>基金残高に係る経年分析!H56</f>
        <v>356</v>
      </c>
    </row>
    <row r="74" spans="1:16" x14ac:dyDescent="0.2">
      <c r="A74" s="170" t="s">
        <v>75</v>
      </c>
      <c r="B74" s="171">
        <f>基金残高に係る経年分析!F57</f>
        <v>771</v>
      </c>
      <c r="C74" s="171">
        <f>基金残高に係る経年分析!G57</f>
        <v>804</v>
      </c>
      <c r="D74" s="171">
        <f>基金残高に係る経年分析!H57</f>
        <v>874</v>
      </c>
    </row>
  </sheetData>
  <sheetProtection algorithmName="SHA-512" hashValue="o8scm6hiWDHyVuogJZYNHty/bI0mZ7PrGG4PMQyN4l8FHsldPp4riOEoDiT74DtR6qVNRrEu27t/drEfXNX1Lg==" saltValue="OoGfRLwb4GbKqWLrZZ8REQ==" spinCount="100000" sheet="1" objects="1" scenarios="1"/>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cp:keywords/>
  <dc:description/>
  <cp:lastModifiedBy>平田 歩夢</cp:lastModifiedBy>
  <dcterms:created xsi:type="dcterms:W3CDTF">2025-02-19T01:43:31Z</dcterms:created>
  <dcterms:modified xsi:type="dcterms:W3CDTF">2025-11-17T05:33:50Z</dcterms:modified>
  <cp:category/>
</cp:coreProperties>
</file>