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5財政班\30fy\036 財政状況資料集\29-05（H29決算）市町村→県\"/>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<sst xmlns="http://schemas.openxmlformats.org/spreadsheetml/2006/main" count="1103" uniqueCount="590">
  <si>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</si>
  <si>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</si>
  <si>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</si>
  <si>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</si>
  <si>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</si>
  <si>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</si>
  <si>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</si>
  <si>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</si>
  <si>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</si>
  <si>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</si>
  <si>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</si>
  <si>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</si>
  <si>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</si>
  <si>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</si>
  <si>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</si>
  <si>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</si>
  <si>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</si>
  <si>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</si>
  <si>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</si>
  <si>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</si>
  <si>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</si>
  <si>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</si>
  <si>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</si>
  <si>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</si>
  <si>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</si>
  <si>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</si>
  <si>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</si>
  <si>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</si>
  <si>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</si>
  <si>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</si>
  <si>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</si>
  <si>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</si>
  <si>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</si>
  <si>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</si>
  <si>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</si>
  <si>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</si>
  <si>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</si>
  <si>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</si>
  <si>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</si>
  <si>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</si>
  <si>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</si>
  <si>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</si>
  <si>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</si>
  <si>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</si>
  <si>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</si>
  <si>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</si>
  <si>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</si>
  <si>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</si>
  <si>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</si>
  <si>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</si>
  <si>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</si>
  <si>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</si>
  <si>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</si>
  <si>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</si>
  <si>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</si>
  <si>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</si>
  <si>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</si>
  <si>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</si>
  <si>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</si>
  <si>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</si>
  <si>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</si>
  <si>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</si>
  <si>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</si>
  <si>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</si>
  <si>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</si>
  <si>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</si>
  <si>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</si>
  <si>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</si>
  <si>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</si>
  <si>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</si>
  <si>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</si>
  <si>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</si>
  <si>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</si>
  <si>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</si>
  <si>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</si>
  <si>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</si>
  <si>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</si>
  <si>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</si>
  <si>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</si>
  <si>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</si>
  <si>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</si>
  <si>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</si>
  <si>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</si>
  <si>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</si>
  <si>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</si>
  <si>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</si>
  <si>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</si>
  <si>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</si>
  <si>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</si>
  <si>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</si>
  <si>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</si>
  <si>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</si>
  <si>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</si>
  <si>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</si>
  <si>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</si>
  <si>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</si>
  <si>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</si>
  <si>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</si>
  <si>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</si>
  <si>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</si>
  <si>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</si>
  <si>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</si>
  <si>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</si>
  <si>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</si>
  <si>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</si>
  <si>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</si>
  <si>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</si>
  <si>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</si>
  <si>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</si>
  <si>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</si>
  <si>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</si>
  <si>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</si>
  <si>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</si>
  <si>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</si>
  <si>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</si>
  <si>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</si>
  <si>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</si>
  <si>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</si>
  <si>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</si>
  <si>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</si>
  <si>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</si>
  <si>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</si>
  <si>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</si>
  <si>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</si>
  <si>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</si>
  <si>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</si>
  <si>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</si>
  <si>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</si>
  <si>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</si>
  <si>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</si>
  <si>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</si>
  <si>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</si>
  <si>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</si>
  <si>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</si>
  <si>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</si>
  <si>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</si>
  <si>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</si>
  <si>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</si>
  <si>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</si>
  <si>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</si>
  <si>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</si>
  <si>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</si>
  <si>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</si>
  <si>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</si>
  <si>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</si>
  <si>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</si>
  <si>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</si>
  <si>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</si>
  <si>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</si>
  <si>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</si>
  <si>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</si>
  <si>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</si>
  <si>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</si>
  <si>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</si>
  <si>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</si>
  <si>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</si>
  <si>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</si>
  <si>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</si>
  <si>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</si>
  <si>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</si>
  <si>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</si>
  <si>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</si>
  <si>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</si>
  <si>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</si>
  <si>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</si>
  <si>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</si>
  <si>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</si>
  <si>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</si>
  <si>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</si>
  <si>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</si>
  <si>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</si>
  <si>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</si>
  <si>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</si>
  <si>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</si>
  <si>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</si>
  <si>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</si>
  <si>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</si>
  <si>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</si>
  <si>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</si>
  <si>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</si>
  <si>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</si>
  <si>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</si>
  <si>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</si>
  <si>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</si>
  <si>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</si>
  <si>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</si>
  <si>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</si>
  <si>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</si>
  <si>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</si>
  <si>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</si>
  <si>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</si>
  <si>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</si>
  <si>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</si>
  <si>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</si>
  <si>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</si>
  <si>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</si>
  <si>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</si>
  <si>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</si>
  <si>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</si>
  <si>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</si>
  <si>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</si>
  <si>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</si>
  <si>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</si>
  <si>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</si>
  <si>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</si>
  <si>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</si>
  <si>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千葉県多古町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</si>
  <si>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</si>
  <si>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</si>
  <si>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</si>
  <si>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</si>
  <si>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</si>
  <si>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</si>
  <si>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</si>
  <si>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</si>
  <si>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</si>
  <si>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</si>
  <si>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</si>
  <si>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</si>
  <si>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</si>
  <si>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</si>
  <si>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</si>
  <si>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</si>
  <si>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</si>
  <si>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</si>
  <si>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</si>
  <si>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</si>
  <si>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</si>
  <si>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</si>
  <si>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</si>
  <si>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</si>
  <si>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</si>
  <si>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</si>
  <si>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</si>
  <si>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</si>
  <si>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</si>
  <si>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</si>
  <si>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</si>
  <si>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</si>
  <si>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</si>
  <si>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</si>
  <si>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</si>
  <si>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</si>
  <si>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</si>
  <si>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</si>
  <si>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</si>
  <si>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</si>
  <si>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</si>
  <si>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</si>
  <si>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</si>
  <si>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</si>
  <si>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</si>
  <si>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</si>
  <si>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</si>
  <si>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</si>
  <si>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</si>
  <si>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</si>
  <si>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</si>
  <si>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</si>
  <si>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</si>
  <si>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</si>
  <si>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</si>
  <si>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</si>
  <si>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</si>
  <si>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</si>
  <si>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</si>
  <si>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</si>
  <si>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</si>
  <si>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</si>
  <si>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</si>
  <si>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</si>
  <si>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</si>
  <si>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</si>
  <si>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</si>
  <si>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</si>
  <si>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</si>
  <si>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</si>
  <si>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</si>
  <si>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</si>
  <si>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</si>
  <si>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</si>
  <si>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</si>
  <si>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</si>
  <si>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</si>
  <si>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</si>
  <si>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</si>
  <si>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</si>
  <si>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</si>
  <si>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</si>
  <si>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</si>
  <si>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</si>
  <si>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</si>
  <si>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</si>
  <si>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</si>
  <si>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</si>
  <si>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</si>
  <si>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</si>
  <si>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</si>
  <si>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</si>
  <si>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</si>
  <si>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</si>
  <si>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</si>
  <si>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</si>
  <si>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</si>
  <si>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</si>
  <si>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</si>
  <si>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</si>
  <si>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</si>
  <si>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</si>
  <si>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</si>
  <si>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</si>
  <si>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</si>
  <si>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</si>
  <si>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</si>
  <si>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</si>
  <si>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</si>
  <si>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</si>
  <si>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</si>
  <si>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</si>
  <si>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</si>
  <si>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</si>
  <si>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</si>
  <si>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</si>
  <si>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</si>
  <si>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</si>
  <si>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</si>
  <si>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</si>
  <si>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</si>
  <si>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</si>
  <si>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</si>
  <si>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</si>
  <si>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</si>
  <si>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</si>
  <si>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</si>
  <si>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</si>
  <si>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</si>
  <si>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</si>
  <si>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</si>
  <si>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</si>
  <si>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</si>
  <si>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</si>
  <si>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</si>
  <si>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</si>
  <si>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</si>
  <si>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</si>
  <si>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</si>
  <si>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</si>
  <si>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</si>
  <si>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</si>
  <si>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</si>
  <si>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</si>
  <si>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</si>
  <si>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</si>
  <si>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</si>
  <si>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</si>
  <si>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千葉県多古町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</si>
  <si>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</si>
  <si>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</si>
  <si>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</si>
  <si>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</si>
  <si>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</si>
  <si>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</si>
  <si>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</si>
  <si>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</si>
  <si>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</si>
  <si>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</si>
  <si>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</si>
  <si>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</si>
  <si>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</si>
  <si>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</si>
  <si>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</si>
  <si>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</si>
  <si>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</si>
  <si>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</si>
  <si>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</si>
  <si>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</si>
  <si>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</si>
  <si>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</si>
  <si>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</si>
  <si>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</si>
  <si>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</si>
  <si>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</si>
  <si>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</si>
  <si>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</si>
  <si>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</si>
  <si>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</si>
  <si>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</si>
  <si>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</si>
  <si>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</si>
  <si>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</si>
  <si>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</si>
  <si>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</si>
  <si>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</si>
  <si>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</si>
  <si>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</si>
  <si>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</si>
  <si>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</si>
  <si>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</si>
  <si>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</si>
  <si>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</si>
  <si>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</si>
  <si>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</si>
  <si>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</si>
  <si>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</si>
  <si>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</si>
  <si>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</si>
  <si>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</si>
  <si>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</si>
  <si>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</si>
  <si>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</si>
  <si>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</si>
  <si>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</si>
  <si>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</si>
  <si>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</si>
  <si>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</si>
  <si>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</si>
  <si>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</si>
  <si>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</si>
  <si>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</si>
  <si>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</si>
  <si>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</si>
  <si>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</si>
  <si>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</si>
  <si>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</si>
  <si>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</si>
  <si>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</si>
  <si>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</si>
  <si>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</si>
  <si>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</si>
  <si>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</si>
  <si>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</si>
  <si>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</si>
  <si>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</si>
  <si>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</si>
  <si>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</si>
  <si>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</si>
  <si>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</si>
  <si>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</si>
  <si>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</si>
  <si>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</si>
  <si>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</si>
  <si>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</si>
  <si>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</si>
  <si>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</si>
  <si>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</si>
  <si>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</si>
  <si>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</si>
  <si>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</si>
  <si>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</si>
  <si>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</si>
  <si>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</si>
  <si>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</si>
  <si>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</si>
  <si>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</si>
  <si>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</si>
  <si>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</si>
  <si>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</si>
  <si>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</si>
  <si>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</si>
  <si>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</si>
  <si>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</si>
  <si>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</si>
  <si>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</si>
  <si>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国保多古中央病院事業会計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</si>
  <si>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</si>
  <si>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</si>
  <si>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</si>
  <si>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</si>
  <si>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</si>
  <si>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</si>
  <si>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</si>
  <si>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</si>
  <si>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</si>
  <si>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</si>
  <si>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</si>
  <si>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</si>
  <si>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</si>
  <si>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</si>
  <si>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</si>
  <si>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</si>
  <si>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</si>
  <si>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</si>
  <si>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</si>
  <si>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</si>
  <si>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</si>
  <si>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</si>
  <si>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</si>
  <si>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</si>
  <si>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</si>
  <si>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</si>
  <si>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</si>
  <si>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</si>
  <si>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</si>
  <si>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</si>
  <si>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</si>
  <si>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</si>
  <si>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</si>
  <si>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</si>
  <si>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</si>
  <si>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</si>
  <si>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</si>
  <si>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</si>
  <si>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</si>
  <si>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</si>
  <si>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</si>
  <si>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</si>
  <si>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</si>
  <si>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</si>
  <si>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</si>
  <si>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</si>
  <si>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</si>
  <si>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</si>
  <si>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</si>
  <si>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</si>
  <si>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</si>
  <si>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</si>
  <si>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</si>
  <si>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</si>
  <si>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</si>
  <si>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</si>
  <si>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</si>
  <si>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</si>
  <si>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</si>
  <si>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</si>
  <si>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</si>
  <si>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</si>
  <si>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</si>
  <si>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</si>
  <si>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</si>
  <si>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</si>
  <si>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</si>
  <si>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</si>
  <si>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</si>
  <si>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</si>
  <si>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</si>
  <si>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</si>
  <si>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</si>
  <si>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</si>
  <si>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</si>
  <si>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</si>
  <si>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</si>
  <si>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</si>
  <si>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</si>
  <si>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</si>
  <si>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</si>
  <si>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</si>
  <si>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</si>
  <si>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</si>
  <si>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</si>
  <si>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</si>
  <si>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</si>
  <si>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</si>
  <si>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</si>
  <si>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</si>
  <si>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</si>
  <si>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</si>
  <si>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</si>
  <si>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</si>
  <si>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0.89</t>
  </si>
  <si>
    <t>▲ 1.76</t>
  </si>
  <si>
    <t>一般会計</t>
  </si>
  <si>
    <t>国保多古中央病院事業会計</t>
  </si>
  <si>
    <t>水道事業会計</t>
  </si>
  <si>
    <t>介護保険事業特別会計</t>
  </si>
  <si>
    <t>国民健康保険事業特別会計</t>
  </si>
  <si>
    <t>農業集落排水事業特別会計</t>
  </si>
  <si>
    <t>学校給食センター事業特別会計</t>
  </si>
  <si>
    <t>後期高齢者医療特別会計</t>
  </si>
  <si>
    <t>その他会計（赤字）</t>
  </si>
  <si>
    <t>その他会計（黒字）</t>
  </si>
  <si>
    <t>道路整備基金</t>
    <rPh sb="0" eb="2">
      <t>ドウロ</t>
    </rPh>
    <rPh sb="2" eb="4">
      <t>セイビ</t>
    </rPh>
    <rPh sb="4" eb="6">
      <t>キキン</t>
    </rPh>
    <phoneticPr fontId="11"/>
  </si>
  <si>
    <t>房総導水路栗山川沿岸補償施設基金</t>
    <rPh sb="0" eb="2">
      <t>ボウソウ</t>
    </rPh>
    <rPh sb="2" eb="5">
      <t>ドウスイロ</t>
    </rPh>
    <rPh sb="5" eb="7">
      <t>クリヤマ</t>
    </rPh>
    <rPh sb="7" eb="8">
      <t>ガワ</t>
    </rPh>
    <rPh sb="8" eb="10">
      <t>エンガン</t>
    </rPh>
    <rPh sb="10" eb="12">
      <t>ホショウ</t>
    </rPh>
    <rPh sb="12" eb="14">
      <t>シセツ</t>
    </rPh>
    <rPh sb="14" eb="16">
      <t>キキン</t>
    </rPh>
    <phoneticPr fontId="11"/>
  </si>
  <si>
    <t>ふるさと創生基金</t>
    <rPh sb="4" eb="6">
      <t>ソウセイ</t>
    </rPh>
    <rPh sb="6" eb="8">
      <t>キキン</t>
    </rPh>
    <phoneticPr fontId="11"/>
  </si>
  <si>
    <t>社会体育施設整備基金</t>
    <rPh sb="0" eb="2">
      <t>シャカイ</t>
    </rPh>
    <rPh sb="2" eb="4">
      <t>タイイク</t>
    </rPh>
    <rPh sb="4" eb="6">
      <t>シセツ</t>
    </rPh>
    <rPh sb="6" eb="8">
      <t>セイビ</t>
    </rPh>
    <rPh sb="8" eb="10">
      <t>キキン</t>
    </rPh>
    <phoneticPr fontId="11"/>
  </si>
  <si>
    <t>学校施設整備基金</t>
    <rPh sb="0" eb="2">
      <t>ガッコウ</t>
    </rPh>
    <rPh sb="2" eb="4">
      <t>シセツ</t>
    </rPh>
    <rPh sb="4" eb="6">
      <t>セイビ</t>
    </rPh>
    <rPh sb="6" eb="8">
      <t>キキン</t>
    </rPh>
    <phoneticPr fontId="11"/>
  </si>
  <si>
    <t>香取広域市町村圏事務組合</t>
    <rPh sb="0" eb="2">
      <t>カトリ</t>
    </rPh>
    <rPh sb="2" eb="4">
      <t>コウイキ</t>
    </rPh>
    <rPh sb="4" eb="7">
      <t>シチョウソン</t>
    </rPh>
    <rPh sb="7" eb="8">
      <t>ケン</t>
    </rPh>
    <rPh sb="8" eb="10">
      <t>ジム</t>
    </rPh>
    <rPh sb="10" eb="12">
      <t>クミアイ</t>
    </rPh>
    <phoneticPr fontId="2"/>
  </si>
  <si>
    <t>東総衛生組合</t>
    <rPh sb="0" eb="2">
      <t>トウソウ</t>
    </rPh>
    <rPh sb="2" eb="4">
      <t>エイセイ</t>
    </rPh>
    <rPh sb="4" eb="6">
      <t>クミアイ</t>
    </rPh>
    <phoneticPr fontId="2"/>
  </si>
  <si>
    <t>匝瑳市ほか二町環境衛生組合</t>
    <rPh sb="0" eb="3">
      <t>ソウサシ</t>
    </rPh>
    <rPh sb="5" eb="7">
      <t>ニチョウ</t>
    </rPh>
    <rPh sb="7" eb="9">
      <t>カンキョウ</t>
    </rPh>
    <rPh sb="9" eb="11">
      <t>エイセイ</t>
    </rPh>
    <rPh sb="11" eb="13">
      <t>クミアイ</t>
    </rPh>
    <phoneticPr fontId="2"/>
  </si>
  <si>
    <t>千葉県後期高齢者医療広域連合</t>
    <rPh sb="0" eb="3">
      <t>チバケン</t>
    </rPh>
    <rPh sb="3" eb="5">
      <t>コウキ</t>
    </rPh>
    <rPh sb="5" eb="8">
      <t>コウレイシャ</t>
    </rPh>
    <rPh sb="8" eb="10">
      <t>イリョウ</t>
    </rPh>
    <rPh sb="10" eb="12">
      <t>コウイキ</t>
    </rPh>
    <rPh sb="12" eb="14">
      <t>レンゴウ</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</si>
  <si>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</si>
  <si>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千葉県市町村総合事務組合</t>
    <rPh sb="0" eb="3">
      <t>チバケン</t>
    </rPh>
    <rPh sb="3" eb="6">
      <t>シチョウソン</t>
    </rPh>
    <rPh sb="6" eb="8">
      <t>ソウゴウ</t>
    </rPh>
    <rPh sb="8" eb="10">
      <t>ジム</t>
    </rPh>
    <rPh sb="10" eb="12">
      <t>クミアイ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</si>
  <si>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</si>
  <si>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</si>
  <si>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</si>
  <si>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(株)多古</t>
    <rPh sb="0" eb="3">
      <t>カブ</t>
    </rPh>
    <rPh sb="3" eb="5">
      <t>タコ</t>
    </rPh>
    <phoneticPr fontId="2"/>
  </si>
  <si>
    <t>(株)ティ・ティ・エス</t>
    <rPh sb="0" eb="3">
      <t>カブ</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</si>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</sst>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93741</c:v>
                </c:pt>
                <c:pt idx="3">
                  <c:v>107537</c:v>
                </c:pt>
                <c:pt idx="4">
                  <c:v>113913</c:v>
                </c:pt>
              </c:numCache>
            </c:numRef>
          </c:val>
          <c:smooth val="0"/>
          <c:extLst>
            <c:ext xmlns:c16="http://schemas.microsoft.com/office/drawing/2014/chart" uri="{C3380CC4-5D6E-409C-BE32-E72D297353CC}">
              <c16:uniqueId val="{00000000-1FD4-442E-AA43-AA813CF6F1E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142959</c:v>
                </c:pt>
                <c:pt idx="1">
                  <c:v>45463</c:v>
                </c:pt>
                <c:pt idx="2">
                  <c:v>51529</c:v>
                </c:pt>
                <c:pt idx="3">
                  <c:v>39508</c:v>
                </c:pt>
                <c:pt idx="4">
                  <c:v>63699</c:v>
                </c:pt>
              </c:numCache>
            </c:numRef>
          </c:val>
          <c:smooth val="0"/>
          <c:extLst>
            <c:ext xmlns:c16="http://schemas.microsoft.com/office/drawing/2014/chart" uri="{C3380CC4-5D6E-409C-BE32-E72D297353CC}">
              <c16:uniqueId val="{00000001-1FD4-442E-AA43-AA813CF6F1E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14.2</c:v>
                </c:pt>
                <c:pt idx="1">
                  <c:v>13.28</c:v>
                </c:pt>
                <c:pt idx="2">
                  <c:v>15.31</c:v>
                </c:pt>
                <c:pt idx="3">
                  <c:v>14.46</c:v>
                </c:pt>
                <c:pt idx="4">
                  <c:v>14.72</c:v>
                </c:pt>
              </c:numCache>
            </c:numRef>
          </c:val>
          <c:extLst>
            <c:ext xmlns:c16="http://schemas.microsoft.com/office/drawing/2014/chart" uri="{C3380CC4-5D6E-409C-BE32-E72D297353CC}">
              <c16:uniqueId val="{00000000-87A4-48D3-8A48-023F8286D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40.090000000000003</c:v>
                </c:pt>
                <c:pt idx="1">
                  <c:v>39.96</c:v>
                </c:pt>
                <c:pt idx="2">
                  <c:v>39.58</c:v>
                </c:pt>
                <c:pt idx="3">
                  <c:v>42.17</c:v>
                </c:pt>
                <c:pt idx="4">
                  <c:v>40.869999999999997</c:v>
                </c:pt>
              </c:numCache>
            </c:numRef>
          </c:val>
          <c:extLst>
            <c:ext xmlns:c16="http://schemas.microsoft.com/office/drawing/2014/chart" uri="{C3380CC4-5D6E-409C-BE32-E72D297353CC}">
              <c16:uniqueId val="{00000001-87A4-48D3-8A48-023F8286DD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0.91</c:v>
                </c:pt>
                <c:pt idx="1">
                  <c:v>-0.89</c:v>
                </c:pt>
                <c:pt idx="2">
                  <c:v>2.8</c:v>
                </c:pt>
                <c:pt idx="3">
                  <c:v>2.27</c:v>
                </c:pt>
                <c:pt idx="4">
                  <c:v>-1.76</c:v>
                </c:pt>
              </c:numCache>
            </c:numRef>
          </c:val>
          <c:smooth val="0"/>
          <c:extLst>
            <c:ext xmlns:c16="http://schemas.microsoft.com/office/drawing/2014/chart" uri="{C3380CC4-5D6E-409C-BE32-E72D297353CC}">
              <c16:uniqueId val="{00000002-87A4-48D3-8A48-023F8286DD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12-4AE8-8F36-A9528C962F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12-4AE8-8F36-A9528C962FA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0.08</c:v>
                </c:pt>
                <c:pt idx="4">
                  <c:v>#N/A</c:v>
                </c:pt>
                <c:pt idx="5">
                  <c:v>0.01</c:v>
                </c:pt>
                <c:pt idx="6">
                  <c:v>#N/A</c:v>
                </c:pt>
                <c:pt idx="7">
                  <c:v>0</c:v>
                </c:pt>
                <c:pt idx="8">
                  <c:v>#N/A</c:v>
                </c:pt>
                <c:pt idx="9">
                  <c:v>0.01</c:v>
                </c:pt>
              </c:numCache>
            </c:numRef>
          </c:val>
          <c:extLst>
            <c:ext xmlns:c16="http://schemas.microsoft.com/office/drawing/2014/chart" uri="{C3380CC4-5D6E-409C-BE32-E72D297353CC}">
              <c16:uniqueId val="{00000002-6312-4AE8-8F36-A9528C962FAF}"/>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0.05</c:v>
                </c:pt>
                <c:pt idx="4">
                  <c:v>#N/A</c:v>
                </c:pt>
                <c:pt idx="5">
                  <c:v>0.12</c:v>
                </c:pt>
                <c:pt idx="6">
                  <c:v>#N/A</c:v>
                </c:pt>
                <c:pt idx="7">
                  <c:v>0.09</c:v>
                </c:pt>
                <c:pt idx="8">
                  <c:v>#N/A</c:v>
                </c:pt>
                <c:pt idx="9">
                  <c:v>0.08</c:v>
                </c:pt>
              </c:numCache>
            </c:numRef>
          </c:val>
          <c:extLst>
            <c:ext xmlns:c16="http://schemas.microsoft.com/office/drawing/2014/chart" uri="{C3380CC4-5D6E-409C-BE32-E72D297353CC}">
              <c16:uniqueId val="{00000003-6312-4AE8-8F36-A9528C962FA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0.12</c:v>
                </c:pt>
                <c:pt idx="6">
                  <c:v>#N/A</c:v>
                </c:pt>
                <c:pt idx="7">
                  <c:v>0.14000000000000001</c:v>
                </c:pt>
                <c:pt idx="8">
                  <c:v>#N/A</c:v>
                </c:pt>
                <c:pt idx="9">
                  <c:v>0.08</c:v>
                </c:pt>
              </c:numCache>
            </c:numRef>
          </c:val>
          <c:extLst>
            <c:ext xmlns:c16="http://schemas.microsoft.com/office/drawing/2014/chart" uri="{C3380CC4-5D6E-409C-BE32-E72D297353CC}">
              <c16:uniqueId val="{00000004-6312-4AE8-8F36-A9528C962FAF}"/>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5.21</c:v>
                </c:pt>
                <c:pt idx="2">
                  <c:v>#N/A</c:v>
                </c:pt>
                <c:pt idx="3">
                  <c:v>6.26</c:v>
                </c:pt>
                <c:pt idx="4">
                  <c:v>#N/A</c:v>
                </c:pt>
                <c:pt idx="5">
                  <c:v>6.53</c:v>
                </c:pt>
                <c:pt idx="6">
                  <c:v>#N/A</c:v>
                </c:pt>
                <c:pt idx="7">
                  <c:v>5.26</c:v>
                </c:pt>
                <c:pt idx="8">
                  <c:v>#N/A</c:v>
                </c:pt>
                <c:pt idx="9">
                  <c:v>4.79</c:v>
                </c:pt>
              </c:numCache>
            </c:numRef>
          </c:val>
          <c:extLst>
            <c:ext xmlns:c16="http://schemas.microsoft.com/office/drawing/2014/chart" uri="{C3380CC4-5D6E-409C-BE32-E72D297353CC}">
              <c16:uniqueId val="{00000005-6312-4AE8-8F36-A9528C962FA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1.74</c:v>
                </c:pt>
                <c:pt idx="2">
                  <c:v>#N/A</c:v>
                </c:pt>
                <c:pt idx="3">
                  <c:v>2.38</c:v>
                </c:pt>
                <c:pt idx="4">
                  <c:v>#N/A</c:v>
                </c:pt>
                <c:pt idx="5">
                  <c:v>2.96</c:v>
                </c:pt>
                <c:pt idx="6">
                  <c:v>#N/A</c:v>
                </c:pt>
                <c:pt idx="7">
                  <c:v>3.64</c:v>
                </c:pt>
                <c:pt idx="8">
                  <c:v>#N/A</c:v>
                </c:pt>
                <c:pt idx="9">
                  <c:v>4.9000000000000004</c:v>
                </c:pt>
              </c:numCache>
            </c:numRef>
          </c:val>
          <c:extLst>
            <c:ext xmlns:c16="http://schemas.microsoft.com/office/drawing/2014/chart" uri="{C3380CC4-5D6E-409C-BE32-E72D297353CC}">
              <c16:uniqueId val="{00000006-6312-4AE8-8F36-A9528C962FA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10.77</c:v>
                </c:pt>
                <c:pt idx="2">
                  <c:v>#N/A</c:v>
                </c:pt>
                <c:pt idx="3">
                  <c:v>10.44</c:v>
                </c:pt>
                <c:pt idx="4">
                  <c:v>#N/A</c:v>
                </c:pt>
                <c:pt idx="5">
                  <c:v>10.41</c:v>
                </c:pt>
                <c:pt idx="6">
                  <c:v>#N/A</c:v>
                </c:pt>
                <c:pt idx="7">
                  <c:v>9.85</c:v>
                </c:pt>
                <c:pt idx="8">
                  <c:v>#N/A</c:v>
                </c:pt>
                <c:pt idx="9">
                  <c:v>9.07</c:v>
                </c:pt>
              </c:numCache>
            </c:numRef>
          </c:val>
          <c:extLst>
            <c:ext xmlns:c16="http://schemas.microsoft.com/office/drawing/2014/chart" uri="{C3380CC4-5D6E-409C-BE32-E72D297353CC}">
              <c16:uniqueId val="{00000007-6312-4AE8-8F36-A9528C962FAF}"/>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21.3</c:v>
                </c:pt>
                <c:pt idx="2">
                  <c:v>#N/A</c:v>
                </c:pt>
                <c:pt idx="3">
                  <c:v>20.84</c:v>
                </c:pt>
                <c:pt idx="4">
                  <c:v>#N/A</c:v>
                </c:pt>
                <c:pt idx="5">
                  <c:v>18.63</c:v>
                </c:pt>
                <c:pt idx="6">
                  <c:v>#N/A</c:v>
                </c:pt>
                <c:pt idx="7">
                  <c:v>16.23</c:v>
                </c:pt>
                <c:pt idx="8">
                  <c:v>#N/A</c:v>
                </c:pt>
                <c:pt idx="9">
                  <c:v>9.86</c:v>
                </c:pt>
              </c:numCache>
            </c:numRef>
          </c:val>
          <c:extLst>
            <c:ext xmlns:c16="http://schemas.microsoft.com/office/drawing/2014/chart" uri="{C3380CC4-5D6E-409C-BE32-E72D297353CC}">
              <c16:uniqueId val="{00000008-6312-4AE8-8F36-A9528C962FA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14.17</c:v>
                </c:pt>
                <c:pt idx="2">
                  <c:v>#N/A</c:v>
                </c:pt>
                <c:pt idx="3">
                  <c:v>13.22</c:v>
                </c:pt>
                <c:pt idx="4">
                  <c:v>#N/A</c:v>
                </c:pt>
                <c:pt idx="5">
                  <c:v>15.18</c:v>
                </c:pt>
                <c:pt idx="6">
                  <c:v>#N/A</c:v>
                </c:pt>
                <c:pt idx="7">
                  <c:v>14.36</c:v>
                </c:pt>
                <c:pt idx="8">
                  <c:v>#N/A</c:v>
                </c:pt>
                <c:pt idx="9">
                  <c:v>14.63</c:v>
                </c:pt>
              </c:numCache>
            </c:numRef>
          </c:val>
          <c:extLst>
            <c:ext xmlns:c16="http://schemas.microsoft.com/office/drawing/2014/chart" uri="{C3380CC4-5D6E-409C-BE32-E72D297353CC}">
              <c16:uniqueId val="{00000009-6312-4AE8-8F36-A9528C962FA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402</c:v>
                </c:pt>
                <c:pt idx="5">
                  <c:v>429</c:v>
                </c:pt>
                <c:pt idx="8">
                  <c:v>408</c:v>
                </c:pt>
                <c:pt idx="11">
                  <c:v>466</c:v>
                </c:pt>
                <c:pt idx="14">
                  <c:v>436</c:v>
                </c:pt>
              </c:numCache>
            </c:numRef>
          </c:val>
          <c:extLst>
            <c:ext xmlns:c16="http://schemas.microsoft.com/office/drawing/2014/chart" uri="{C3380CC4-5D6E-409C-BE32-E72D297353CC}">
              <c16:uniqueId val="{00000000-07FC-490E-B7E7-E16250C23F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FC-490E-B7E7-E16250C23F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7FC-490E-B7E7-E16250C23F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60</c:v>
                </c:pt>
                <c:pt idx="3">
                  <c:v>66</c:v>
                </c:pt>
                <c:pt idx="6">
                  <c:v>76</c:v>
                </c:pt>
                <c:pt idx="9">
                  <c:v>84</c:v>
                </c:pt>
                <c:pt idx="12">
                  <c:v>70</c:v>
                </c:pt>
              </c:numCache>
            </c:numRef>
          </c:val>
          <c:extLst>
            <c:ext xmlns:c16="http://schemas.microsoft.com/office/drawing/2014/chart" uri="{C3380CC4-5D6E-409C-BE32-E72D297353CC}">
              <c16:uniqueId val="{00000003-07FC-490E-B7E7-E16250C23F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224</c:v>
                </c:pt>
                <c:pt idx="3">
                  <c:v>234</c:v>
                </c:pt>
                <c:pt idx="6">
                  <c:v>204</c:v>
                </c:pt>
                <c:pt idx="9">
                  <c:v>202</c:v>
                </c:pt>
                <c:pt idx="12">
                  <c:v>211</c:v>
                </c:pt>
              </c:numCache>
            </c:numRef>
          </c:val>
          <c:extLst>
            <c:ext xmlns:c16="http://schemas.microsoft.com/office/drawing/2014/chart" uri="{C3380CC4-5D6E-409C-BE32-E72D297353CC}">
              <c16:uniqueId val="{00000004-07FC-490E-B7E7-E16250C23F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FC-490E-B7E7-E16250C23F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FC-490E-B7E7-E16250C23F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323</c:v>
                </c:pt>
                <c:pt idx="3">
                  <c:v>330</c:v>
                </c:pt>
                <c:pt idx="6">
                  <c:v>293</c:v>
                </c:pt>
                <c:pt idx="9">
                  <c:v>289</c:v>
                </c:pt>
                <c:pt idx="12">
                  <c:v>313</c:v>
                </c:pt>
              </c:numCache>
            </c:numRef>
          </c:val>
          <c:extLst>
            <c:ext xmlns:c16="http://schemas.microsoft.com/office/drawing/2014/chart" uri="{C3380CC4-5D6E-409C-BE32-E72D297353CC}">
              <c16:uniqueId val="{00000007-07FC-490E-B7E7-E16250C23F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205</c:v>
                </c:pt>
                <c:pt idx="2">
                  <c:v>#N/A</c:v>
                </c:pt>
                <c:pt idx="3">
                  <c:v>#N/A</c:v>
                </c:pt>
                <c:pt idx="4">
                  <c:v>201</c:v>
                </c:pt>
                <c:pt idx="5">
                  <c:v>#N/A</c:v>
                </c:pt>
                <c:pt idx="6">
                  <c:v>#N/A</c:v>
                </c:pt>
                <c:pt idx="7">
                  <c:v>165</c:v>
                </c:pt>
                <c:pt idx="8">
                  <c:v>#N/A</c:v>
                </c:pt>
                <c:pt idx="9">
                  <c:v>#N/A</c:v>
                </c:pt>
                <c:pt idx="10">
                  <c:v>109</c:v>
                </c:pt>
                <c:pt idx="11">
                  <c:v>#N/A</c:v>
                </c:pt>
                <c:pt idx="12">
                  <c:v>#N/A</c:v>
                </c:pt>
                <c:pt idx="13">
                  <c:v>158</c:v>
                </c:pt>
                <c:pt idx="14">
                  <c:v>#N/A</c:v>
                </c:pt>
              </c:numCache>
            </c:numRef>
          </c:val>
          <c:smooth val="0"/>
          <c:extLst>
            <c:ext xmlns:c16="http://schemas.microsoft.com/office/drawing/2014/chart" uri="{C3380CC4-5D6E-409C-BE32-E72D297353CC}">
              <c16:uniqueId val="{00000008-07FC-490E-B7E7-E16250C23F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4943</c:v>
                </c:pt>
                <c:pt idx="5">
                  <c:v>4912</c:v>
                </c:pt>
                <c:pt idx="8">
                  <c:v>4955</c:v>
                </c:pt>
                <c:pt idx="11">
                  <c:v>4946</c:v>
                </c:pt>
                <c:pt idx="14">
                  <c:v>4868</c:v>
                </c:pt>
              </c:numCache>
            </c:numRef>
          </c:val>
          <c:extLst>
            <c:ext xmlns:c16="http://schemas.microsoft.com/office/drawing/2014/chart" uri="{C3380CC4-5D6E-409C-BE32-E72D297353CC}">
              <c16:uniqueId val="{00000000-2CEE-47BE-BAC3-23090D95279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CEE-47BE-BAC3-23090D95279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2795</c:v>
                </c:pt>
                <c:pt idx="5">
                  <c:v>2769</c:v>
                </c:pt>
                <c:pt idx="8">
                  <c:v>2781</c:v>
                </c:pt>
                <c:pt idx="11">
                  <c:v>2963</c:v>
                </c:pt>
                <c:pt idx="14">
                  <c:v>3096</c:v>
                </c:pt>
              </c:numCache>
            </c:numRef>
          </c:val>
          <c:extLst>
            <c:ext xmlns:c16="http://schemas.microsoft.com/office/drawing/2014/chart" uri="{C3380CC4-5D6E-409C-BE32-E72D297353CC}">
              <c16:uniqueId val="{00000002-2CEE-47BE-BAC3-23090D95279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EE-47BE-BAC3-23090D95279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EE-47BE-BAC3-23090D95279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EE-47BE-BAC3-23090D95279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1552</c:v>
                </c:pt>
                <c:pt idx="3">
                  <c:v>1395</c:v>
                </c:pt>
                <c:pt idx="6">
                  <c:v>1259</c:v>
                </c:pt>
                <c:pt idx="9">
                  <c:v>1183</c:v>
                </c:pt>
                <c:pt idx="12">
                  <c:v>1121</c:v>
                </c:pt>
              </c:numCache>
            </c:numRef>
          </c:val>
          <c:extLst>
            <c:ext xmlns:c16="http://schemas.microsoft.com/office/drawing/2014/chart" uri="{C3380CC4-5D6E-409C-BE32-E72D297353CC}">
              <c16:uniqueId val="{00000006-2CEE-47BE-BAC3-23090D95279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493</c:v>
                </c:pt>
                <c:pt idx="3">
                  <c:v>438</c:v>
                </c:pt>
                <c:pt idx="6">
                  <c:v>380</c:v>
                </c:pt>
                <c:pt idx="9">
                  <c:v>314</c:v>
                </c:pt>
                <c:pt idx="12">
                  <c:v>268</c:v>
                </c:pt>
              </c:numCache>
            </c:numRef>
          </c:val>
          <c:extLst>
            <c:ext xmlns:c16="http://schemas.microsoft.com/office/drawing/2014/chart" uri="{C3380CC4-5D6E-409C-BE32-E72D297353CC}">
              <c16:uniqueId val="{00000007-2CEE-47BE-BAC3-23090D95279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2176</c:v>
                </c:pt>
                <c:pt idx="3">
                  <c:v>2001</c:v>
                </c:pt>
                <c:pt idx="6">
                  <c:v>1844</c:v>
                </c:pt>
                <c:pt idx="9">
                  <c:v>1708</c:v>
                </c:pt>
                <c:pt idx="12">
                  <c:v>2335</c:v>
                </c:pt>
              </c:numCache>
            </c:numRef>
          </c:val>
          <c:extLst>
            <c:ext xmlns:c16="http://schemas.microsoft.com/office/drawing/2014/chart" uri="{C3380CC4-5D6E-409C-BE32-E72D297353CC}">
              <c16:uniqueId val="{00000008-2CEE-47BE-BAC3-23090D95279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EE-47BE-BAC3-23090D95279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3537</c:v>
                </c:pt>
                <c:pt idx="3">
                  <c:v>3452</c:v>
                </c:pt>
                <c:pt idx="6">
                  <c:v>3941</c:v>
                </c:pt>
                <c:pt idx="9">
                  <c:v>3694</c:v>
                </c:pt>
                <c:pt idx="12">
                  <c:v>3861</c:v>
                </c:pt>
              </c:numCache>
            </c:numRef>
          </c:val>
          <c:extLst>
            <c:ext xmlns:c16="http://schemas.microsoft.com/office/drawing/2014/chart" uri="{C3380CC4-5D6E-409C-BE32-E72D297353CC}">
              <c16:uniqueId val="{0000000A-2CEE-47BE-BAC3-23090D95279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EE-47BE-BAC3-23090D95279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1697</c:v>
                </c:pt>
                <c:pt idx="1">
                  <c:v>1826</c:v>
                </c:pt>
                <c:pt idx="2">
                  <c:v>1748</c:v>
                </c:pt>
              </c:numCache>
            </c:numRef>
          </c:val>
          <c:extLst>
            <c:ext xmlns:c16="http://schemas.microsoft.com/office/drawing/2014/chart" uri="{C3380CC4-5D6E-409C-BE32-E72D297353CC}">
              <c16:uniqueId val="{00000000-E8F9-47A2-BEE3-AC14510D5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E8F9-47A2-BEE3-AC14510D5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621</c:v>
                </c:pt>
                <c:pt idx="1">
                  <c:v>632</c:v>
                </c:pt>
                <c:pt idx="2">
                  <c:v>843</c:v>
                </c:pt>
              </c:numCache>
            </c:numRef>
          </c:val>
          <c:extLst>
            <c:ext xmlns:c16="http://schemas.microsoft.com/office/drawing/2014/chart" uri="{C3380CC4-5D6E-409C-BE32-E72D297353CC}">
              <c16:uniqueId val="{00000002-E8F9-47A2-BEE3-AC14510D57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年度までは減少傾向にあったが、平成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年度からの大規模な普通建設事業に係る借入が増えていた結果、平成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年度においては一転増加傾向となり、同様に減少傾向で推移していた実質公債費比率も、建設債の元金償還の開始とともに増加傾向に転じた。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今後も大型建設事業債の借入が予定されているため、償還額も公債費比率も増加傾向が予想される。</a:t>
          </a:r>
        </a:p>
        <a:p>
          <a:r>
            <a:rPr kumimoji="1" lang="ja-JP" altLang="en-US" sz="1400">
              <a:latin typeface="ＭＳ ゴシック" pitchFamily="49" charset="-128"/>
              <a:ea typeface="ＭＳ ゴシック" pitchFamily="49" charset="-128"/>
            </a:rPr>
            <a:t>　そのため、地方債の新規発行については、原則として補助交付金や交付税措置があるものを優先して選択し、公債費による財政圧迫を軽減するように努める。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ここ数年の将来負担比率は、平成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年度を除いて比率なしで推移している。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大規模な普通建設事業に係る借入額が増えていることから、地方債現在高は増加傾向と予想されるが、組合等負担見込額、退職手当負担見込額が逓減していることから、将来負担額については、概ね横ばいを維持している。</a:t>
          </a:r>
        </a:p>
        <a:p>
          <a:r>
            <a:rPr kumimoji="1" lang="ja-JP" altLang="en-US" sz="1400">
              <a:latin typeface="ＭＳ ゴシック" pitchFamily="49" charset="-128"/>
              <a:ea typeface="ＭＳ ゴシック" pitchFamily="49" charset="-128"/>
            </a:rPr>
            <a:t>　今後も将来負担額の増減に注視しながら、計画的な地方債発行及び関係経費の計上に努める。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基金残高は増加傾向となっているが、町民体育館の建設や学校施設の大規模改修が予定されているため、特定目的基金において積立が増加している。それに伴い、財政調整基金においても平成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年度において基金残高の減となった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基金の使途の明確化を図るために、財政調整基金を取り崩して個々の特定目的基金に積み立てていくことを予定している。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社会体育施設整備基金：社会体育施設の整備の財源とする。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学校施設整備基金：町立学校施設の整備のための財源とする。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社会体育施設及び学校施設整備基金においては、町民体育館の建て替えや町立学校の大規模改修事業が予定されているため、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新たな積立を行い増となった。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増減理由となっているが社会体育施設及び学校施設整備基金は、町民体育館の建て替えなどの事業終了に伴い、大幅に減となる予定である。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特定目的基金全体としては、今後、使途の明確化のために積極的に活用を行っていく予定である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年度において特定目的基金への積立により残高の減となった。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空港の拡張や首都圏中央連絡自動車道の延伸などにより今後公共事業への歳出が増加する見込みであることを考慮しながら、使途の明確化を図るため特定目的基金の活用を検討していく。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財政力指数は、数年にわたり横ばいを維持しているが、法人業績が上向いており、設備投資も先行していることから、法人税割及び償却資産が大きく伸びている。</a:t>
          </a:r>
        </a:p>
        <a:p>
          <a:r>
            <a:rPr kumimoji="1" lang="ja-JP" altLang="en-US" sz="1300">
              <a:latin typeface="ＭＳ Ｐゴシック" panose="020B0600070205080204" pitchFamily="50" charset="-128"/>
              <a:ea typeface="ＭＳ Ｐゴシック" panose="020B0600070205080204" pitchFamily="50" charset="-128"/>
            </a:rPr>
            <a:t>　また、宅地造成の完了によって課税対象家屋数が増加していることを加味した結果が横ばいであることから、企業業績の悪化や資産価値の減少により、今後の財政力指数は逓減していく可能性が高い。</a:t>
          </a:r>
        </a:p>
        <a:p>
          <a:r>
            <a:rPr kumimoji="1" lang="ja-JP" altLang="en-US" sz="1300">
              <a:latin typeface="ＭＳ Ｐゴシック" panose="020B0600070205080204" pitchFamily="50" charset="-128"/>
              <a:ea typeface="ＭＳ Ｐゴシック" panose="020B0600070205080204" pitchFamily="50" charset="-128"/>
            </a:rPr>
            <a:t>　企業誘致をはじめ、定住化促進、徴収率の向上を図り、収入額の確保に努める。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88900</xdr:rowOff>
    </xdr:from>
    <xdr:to>
      <xdr:col>23</xdr:col>
      <xdr:colOff>133350</xdr:colOff>
      <xdr:row>36</xdr:row>
      <xdr:rowOff>123372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26110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123372</xdr:rowOff>
    </xdr:from>
    <xdr:to>
      <xdr:col>19</xdr:col>
      <xdr:colOff>133350</xdr:colOff>
      <xdr:row>36</xdr:row>
      <xdr:rowOff>157843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2955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157843</xdr:rowOff>
    </xdr:from>
    <xdr:to>
      <xdr:col>15</xdr:col>
      <xdr:colOff>82550</xdr:colOff>
      <xdr:row>36</xdr:row>
      <xdr:rowOff>157843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36</xdr:row>
      <xdr:rowOff>157843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33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72572</xdr:rowOff>
    </xdr:from>
    <xdr:to>
      <xdr:col>19</xdr:col>
      <xdr:colOff>184150</xdr:colOff>
      <xdr:row>37</xdr:row>
      <xdr:rowOff>2722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12899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107043</xdr:rowOff>
    </xdr:from>
    <xdr:to>
      <xdr:col>15</xdr:col>
      <xdr:colOff>133350</xdr:colOff>
      <xdr:row>37</xdr:row>
      <xdr:rowOff>37193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47370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107043</xdr:rowOff>
    </xdr:from>
    <xdr:to>
      <xdr:col>11</xdr:col>
      <xdr:colOff>82550</xdr:colOff>
      <xdr:row>37</xdr:row>
      <xdr:rowOff>37193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47370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ポイント悪化したが、これは物件費及び繰出金が増え、併せて当年度の臨時財政対策債を借りなかったによる経常一般財源の減も影響したと考えられる。そのため、臨時財政対策債を借り入れた平成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の改善となった。しかしながら、人件費は今後も同水準での推移が見込まれ、公債費は逓増傾向であるため、歳出面の急激な改善は見込めず、経常収支比率を維持するには、経常的経費の削減だけでなく、歳入面の改善が必要不可欠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115933</xdr:rowOff>
    </xdr:from>
    <xdr:to>
      <xdr:col>23</xdr:col>
      <xdr:colOff>133350</xdr:colOff>
      <xdr:row>64</xdr:row>
      <xdr:rowOff>91077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574383"/>
          <a:ext cx="838200" cy="48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123734</xdr:rowOff>
    </xdr:from>
    <xdr:to>
      <xdr:col>19</xdr:col>
      <xdr:colOff>133350</xdr:colOff>
      <xdr:row>64</xdr:row>
      <xdr:rowOff>91077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75363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123734</xdr:rowOff>
    </xdr:from>
    <xdr:to>
      <xdr:col>15</xdr:col>
      <xdr:colOff>82550</xdr:colOff>
      <xdr:row>65</xdr:row>
      <xdr:rowOff>23041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2336800" y="10753634"/>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14333</xdr:rowOff>
    </xdr:from>
    <xdr:to>
      <xdr:col>11</xdr:col>
      <xdr:colOff>31750</xdr:colOff>
      <xdr:row>65</xdr:row>
      <xdr:rowOff>23041</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0815683"/>
          <a:ext cx="889000" cy="35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65133</xdr:rowOff>
    </xdr:from>
    <xdr:to>
      <xdr:col>23</xdr:col>
      <xdr:colOff>184150</xdr:colOff>
      <xdr:row>61</xdr:row>
      <xdr:rowOff>166733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81660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40277</xdr:rowOff>
    </xdr:from>
    <xdr:to>
      <xdr:col>19</xdr:col>
      <xdr:colOff>184150</xdr:colOff>
      <xdr:row>64</xdr:row>
      <xdr:rowOff>141877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126654</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109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72934</xdr:rowOff>
    </xdr:from>
    <xdr:to>
      <xdr:col>15</xdr:col>
      <xdr:colOff>133350</xdr:colOff>
      <xdr:row>63</xdr:row>
      <xdr:rowOff>3084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159311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143691</xdr:rowOff>
    </xdr:from>
    <xdr:to>
      <xdr:col>11</xdr:col>
      <xdr:colOff>82550</xdr:colOff>
      <xdr:row>65</xdr:row>
      <xdr:rowOff>73841</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58618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20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134983</xdr:rowOff>
    </xdr:from>
    <xdr:to>
      <xdr:col>7</xdr:col>
      <xdr:colOff>31750</xdr:colOff>
      <xdr:row>63</xdr:row>
      <xdr:rowOff>65133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49910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類似団体と比較すると概ね良好な状況ではあるが、平成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年度から決算額は増加傾向となっている。</a:t>
          </a:r>
        </a:p>
        <a:p>
          <a:r>
            <a:rPr kumimoji="1" lang="ja-JP" altLang="en-US" sz="1300">
              <a:latin typeface="ＭＳ Ｐゴシック" panose="020B0600070205080204" pitchFamily="50" charset="-128"/>
              <a:ea typeface="ＭＳ Ｐゴシック" panose="020B0600070205080204" pitchFamily="50" charset="-128"/>
            </a:rPr>
            <a:t>　退職者の増加に伴い平成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年度より人件費が減少しているが、物件費については、ふるさと納税に関する委託料や返礼品代などが増加している。</a:t>
          </a:r>
        </a:p>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人当たりの数値であるため、人口が減少傾向にある本町においては、今後も悪化傾向となる可能性が高く、歳出の適正化、抑制とともに、人口減少対策についても考えていく必要がある。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98174</xdr:rowOff>
    </xdr:from>
    <xdr:to>
      <xdr:col>23</xdr:col>
      <xdr:colOff>133350</xdr:colOff>
      <xdr:row>81</xdr:row>
      <xdr:rowOff>141201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85624"/>
          <a:ext cx="8382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85709</xdr:rowOff>
    </xdr:from>
    <xdr:to>
      <xdr:col>19</xdr:col>
      <xdr:colOff>133350</xdr:colOff>
      <xdr:row>81</xdr:row>
      <xdr:rowOff>98174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73159"/>
          <a:ext cx="889000" cy="1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57924</xdr:rowOff>
    </xdr:from>
    <xdr:to>
      <xdr:col>15</xdr:col>
      <xdr:colOff>82550</xdr:colOff>
      <xdr:row>81</xdr:row>
      <xdr:rowOff>85709</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45374"/>
          <a:ext cx="889000" cy="2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11953</xdr:rowOff>
    </xdr:from>
    <xdr:to>
      <xdr:col>11</xdr:col>
      <xdr:colOff>31750</xdr:colOff>
      <xdr:row>81</xdr:row>
      <xdr:rowOff>57924</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99403"/>
          <a:ext cx="889000" cy="4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160274</xdr:rowOff>
    </xdr:from>
    <xdr:to>
      <xdr:col>11</xdr:col>
      <xdr:colOff>82550</xdr:colOff>
      <xdr:row>82</xdr:row>
      <xdr:rowOff>90424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04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75201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34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135069</xdr:rowOff>
    </xdr:from>
    <xdr:to>
      <xdr:col>7</xdr:col>
      <xdr:colOff>31750</xdr:colOff>
      <xdr:row>82</xdr:row>
      <xdr:rowOff>65219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49996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0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90401</xdr:rowOff>
    </xdr:from>
    <xdr:to>
      <xdr:col>23</xdr:col>
      <xdr:colOff>184150</xdr:colOff>
      <xdr:row>82</xdr:row>
      <xdr:rowOff>20551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106928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2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47374</xdr:rowOff>
    </xdr:from>
    <xdr:to>
      <xdr:col>19</xdr:col>
      <xdr:colOff>184150</xdr:colOff>
      <xdr:row>81</xdr:row>
      <xdr:rowOff>148974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159151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0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34909</xdr:rowOff>
    </xdr:from>
    <xdr:to>
      <xdr:col>15</xdr:col>
      <xdr:colOff>133350</xdr:colOff>
      <xdr:row>81</xdr:row>
      <xdr:rowOff>136509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146686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9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7124</xdr:rowOff>
    </xdr:from>
    <xdr:to>
      <xdr:col>11</xdr:col>
      <xdr:colOff>82550</xdr:colOff>
      <xdr:row>81</xdr:row>
      <xdr:rowOff>108724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9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118901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132603</xdr:rowOff>
    </xdr:from>
    <xdr:to>
      <xdr:col>7</xdr:col>
      <xdr:colOff>31750</xdr:colOff>
      <xdr:row>81</xdr:row>
      <xdr:rowOff>62753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72930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1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年度以降、指数は改善傾向にあるが、平成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年度における類似団体内の順位は最下位となっている。平成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年度は前年比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ポイント悪化し、採用・退職による変動が▲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、経験年数階層による変動が＋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、職種区分間人事異動による変動が</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となっている。平成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は数値が未確定であったため、前年度数値がそのまま記載されている。本町は職員数が少なく、経験年数階層や人事異動による変動が顕著に現れるため、恒常的に職員給与及び定員管理の適正化に努め、改善を図っ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18143</xdr:rowOff>
    </xdr:from>
    <xdr:to>
      <xdr:col>81</xdr:col>
      <xdr:colOff>44450</xdr:colOff>
      <xdr:row>89</xdr:row>
      <xdr:rowOff>18143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527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89</xdr:row>
      <xdr:rowOff>18143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510483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88</xdr:row>
      <xdr:rowOff>17236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155121</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500142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138793</xdr:rowOff>
    </xdr:from>
    <xdr:to>
      <xdr:col>81</xdr:col>
      <xdr:colOff>95250</xdr:colOff>
      <xdr:row>89</xdr:row>
      <xdr:rowOff>68943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34670</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512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類似団体に比べ比較的低い水準を維持してはいるが、人口は減少傾向であるため、数値は自然増に向かうと予想される。</a:t>
          </a:r>
        </a:p>
        <a:p>
          <a:r>
            <a:rPr kumimoji="1" lang="ja-JP" altLang="en-US" sz="13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a:extLst>
            <a:ext uri="{FF2B5EF4-FFF2-40B4-BE49-F238E27FC236}">
              <a16:creationId xmlns:a16="http://schemas.microsoft.com/office/drawing/2014/main" id="{00000000-0008-0000-0300-00004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a:extLst>
            <a:ext uri="{FF2B5EF4-FFF2-40B4-BE49-F238E27FC236}">
              <a16:creationId xmlns:a16="http://schemas.microsoft.com/office/drawing/2014/main" id="{00000000-0008-0000-0300-000046010000}"/>
            </a:ext>
          </a:extLst>
        </xdr:cNvPr>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a:extLst>
            <a:ext uri="{FF2B5EF4-FFF2-40B4-BE49-F238E27FC236}">
              <a16:creationId xmlns:a16="http://schemas.microsoft.com/office/drawing/2014/main" id="{00000000-0008-0000-0300-000048010000}"/>
            </a:ext>
          </a:extLst>
        </xdr:cNvPr>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80169</xdr:rowOff>
    </xdr:from>
    <xdr:to>
      <xdr:col>81</xdr:col>
      <xdr:colOff>44450</xdr:colOff>
      <xdr:row>61</xdr:row>
      <xdr:rowOff>90725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6179800" y="10538619"/>
          <a:ext cx="838200" cy="1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a:extLst>
            <a:ext uri="{FF2B5EF4-FFF2-40B4-BE49-F238E27FC236}">
              <a16:creationId xmlns:a16="http://schemas.microsoft.com/office/drawing/2014/main" id="{00000000-0008-0000-0300-00004B010000}"/>
            </a:ext>
          </a:extLst>
        </xdr:cNvPr>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21352</xdr:rowOff>
    </xdr:from>
    <xdr:to>
      <xdr:col>77</xdr:col>
      <xdr:colOff>44450</xdr:colOff>
      <xdr:row>61</xdr:row>
      <xdr:rowOff>80169</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5290800" y="10479802"/>
          <a:ext cx="889000" cy="5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144542</xdr:rowOff>
    </xdr:from>
    <xdr:to>
      <xdr:col>72</xdr:col>
      <xdr:colOff>203200</xdr:colOff>
      <xdr:row>61</xdr:row>
      <xdr:rowOff>21352</xdr:rowOff>
    </xdr:to>
    <xdr:cxnSp macro="">
      <xdr:nvCxnSpPr>
        <xdr:cNvPr id="336" name="直線コネクタ 335">
          <a:extLst>
            <a:ext uri="{FF2B5EF4-FFF2-40B4-BE49-F238E27FC236}">
              <a16:creationId xmlns:a16="http://schemas.microsoft.com/office/drawing/2014/main" id="{00000000-0008-0000-0300-000050010000}"/>
            </a:ext>
          </a:extLst>
        </xdr:cNvPr>
        <xdr:cNvCxnSpPr/>
      </xdr:nvCxnSpPr>
      <xdr:spPr>
        <a:xfrm>
          <a:off x="14401800" y="1043154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48022</xdr:rowOff>
    </xdr:from>
    <xdr:to>
      <xdr:col>68</xdr:col>
      <xdr:colOff>152400</xdr:colOff>
      <xdr:row>60</xdr:row>
      <xdr:rowOff>144542</xdr:rowOff>
    </xdr:to>
    <xdr:cxnSp macro="">
      <xdr:nvCxnSpPr>
        <xdr:cNvPr id="339" name="直線コネクタ 338">
          <a:extLst>
            <a:ext uri="{FF2B5EF4-FFF2-40B4-BE49-F238E27FC236}">
              <a16:creationId xmlns:a16="http://schemas.microsoft.com/office/drawing/2014/main" id="{00000000-0008-0000-0300-000053010000}"/>
            </a:ext>
          </a:extLst>
        </xdr:cNvPr>
        <xdr:cNvCxnSpPr/>
      </xdr:nvCxnSpPr>
      <xdr:spPr>
        <a:xfrm>
          <a:off x="13512800" y="1033502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83662</xdr:rowOff>
    </xdr:from>
    <xdr:to>
      <xdr:col>68</xdr:col>
      <xdr:colOff>203200</xdr:colOff>
      <xdr:row>62</xdr:row>
      <xdr:rowOff>13812</xdr:rowOff>
    </xdr:to>
    <xdr:sp macro="" textlink="">
      <xdr:nvSpPr>
        <xdr:cNvPr id="340" name="フローチャート: 判断 339">
          <a:extLst>
            <a:ext uri="{FF2B5EF4-FFF2-40B4-BE49-F238E27FC236}">
              <a16:creationId xmlns:a16="http://schemas.microsoft.com/office/drawing/2014/main" id="{00000000-0008-0000-0300-000054010000}"/>
            </a:ext>
          </a:extLst>
        </xdr:cNvPr>
        <xdr:cNvSpPr/>
      </xdr:nvSpPr>
      <xdr:spPr>
        <a:xfrm>
          <a:off x="14351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170039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62547</xdr:rowOff>
    </xdr:from>
    <xdr:to>
      <xdr:col>64</xdr:col>
      <xdr:colOff>152400</xdr:colOff>
      <xdr:row>61</xdr:row>
      <xdr:rowOff>164147</xdr:rowOff>
    </xdr:to>
    <xdr:sp macro="" textlink="">
      <xdr:nvSpPr>
        <xdr:cNvPr id="342" name="フローチャート: 判断 341">
          <a:extLst>
            <a:ext uri="{FF2B5EF4-FFF2-40B4-BE49-F238E27FC236}">
              <a16:creationId xmlns:a16="http://schemas.microsoft.com/office/drawing/2014/main" id="{00000000-0008-0000-0300-000056010000}"/>
            </a:ext>
          </a:extLst>
        </xdr:cNvPr>
        <xdr:cNvSpPr/>
      </xdr:nvSpPr>
      <xdr:spPr>
        <a:xfrm>
          <a:off x="13462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148924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39925</xdr:rowOff>
    </xdr:from>
    <xdr:to>
      <xdr:col>81</xdr:col>
      <xdr:colOff>95250</xdr:colOff>
      <xdr:row>61</xdr:row>
      <xdr:rowOff>141525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6967200" y="1049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56452</xdr:rowOff>
    </xdr:from>
    <xdr:ext cx="762000" cy="259045"/>
    <xdr:sp macro="" textlink="">
      <xdr:nvSpPr>
        <xdr:cNvPr id="350" name="定員管理の状況該当値テキスト">
          <a:extLst>
            <a:ext uri="{FF2B5EF4-FFF2-40B4-BE49-F238E27FC236}">
              <a16:creationId xmlns:a16="http://schemas.microsoft.com/office/drawing/2014/main" id="{00000000-0008-0000-0300-00005E010000}"/>
            </a:ext>
          </a:extLst>
        </xdr:cNvPr>
        <xdr:cNvSpPr txBox="1"/>
      </xdr:nvSpPr>
      <xdr:spPr>
        <a:xfrm>
          <a:off x="17106900" y="1034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29369</xdr:rowOff>
    </xdr:from>
    <xdr:to>
      <xdr:col>77</xdr:col>
      <xdr:colOff>95250</xdr:colOff>
      <xdr:row>61</xdr:row>
      <xdr:rowOff>130969</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6129000" y="1048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141146</xdr:rowOff>
    </xdr:from>
    <xdr:ext cx="7366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798800" y="10256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142002</xdr:rowOff>
    </xdr:from>
    <xdr:to>
      <xdr:col>73</xdr:col>
      <xdr:colOff>44450</xdr:colOff>
      <xdr:row>61</xdr:row>
      <xdr:rowOff>72152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5240000" y="1042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82329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909800" y="1019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93742</xdr:rowOff>
    </xdr:from>
    <xdr:to>
      <xdr:col>68</xdr:col>
      <xdr:colOff>203200</xdr:colOff>
      <xdr:row>61</xdr:row>
      <xdr:rowOff>23892</xdr:rowOff>
    </xdr:to>
    <xdr:sp macro="" textlink="">
      <xdr:nvSpPr>
        <xdr:cNvPr id="355" name="楕円 354">
          <a:extLst>
            <a:ext uri="{FF2B5EF4-FFF2-40B4-BE49-F238E27FC236}">
              <a16:creationId xmlns:a16="http://schemas.microsoft.com/office/drawing/2014/main" id="{00000000-0008-0000-0300-000063010000}"/>
            </a:ext>
          </a:extLst>
        </xdr:cNvPr>
        <xdr:cNvSpPr/>
      </xdr:nvSpPr>
      <xdr:spPr>
        <a:xfrm>
          <a:off x="14351000" y="1038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34069</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4020800" y="1014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168672</xdr:rowOff>
    </xdr:from>
    <xdr:to>
      <xdr:col>64</xdr:col>
      <xdr:colOff>152400</xdr:colOff>
      <xdr:row>60</xdr:row>
      <xdr:rowOff>98822</xdr:rowOff>
    </xdr:to>
    <xdr:sp macro="" textlink="">
      <xdr:nvSpPr>
        <xdr:cNvPr id="357" name="楕円 356">
          <a:extLst>
            <a:ext uri="{FF2B5EF4-FFF2-40B4-BE49-F238E27FC236}">
              <a16:creationId xmlns:a16="http://schemas.microsoft.com/office/drawing/2014/main" id="{00000000-0008-0000-0300-000065010000}"/>
            </a:ext>
          </a:extLst>
        </xdr:cNvPr>
        <xdr:cNvSpPr/>
      </xdr:nvSpPr>
      <xdr:spPr>
        <a:xfrm>
          <a:off x="13462000" y="1028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108999</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3131800" y="1005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a:extLst>
            <a:ext uri="{FF2B5EF4-FFF2-40B4-BE49-F238E27FC236}">
              <a16:creationId xmlns:a16="http://schemas.microsoft.com/office/drawing/2014/main" id="{00000000-0008-0000-0300-00006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a:extLst>
            <a:ext uri="{FF2B5EF4-FFF2-40B4-BE49-F238E27FC236}">
              <a16:creationId xmlns:a16="http://schemas.microsoft.com/office/drawing/2014/main" id="{00000000-0008-0000-0300-00007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a:extLst>
            <a:ext uri="{FF2B5EF4-FFF2-40B4-BE49-F238E27FC236}">
              <a16:creationId xmlns:a16="http://schemas.microsoft.com/office/drawing/2014/main" id="{00000000-0008-0000-0300-00007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新規借入の抑制と償還が進んできたことにより、実質公債費比率は年々改善しているが、平成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年度以降、地方債の借入額は増加傾向にあり、特に平成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年度債及び平成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年度債の元金償還の開始に伴い、平成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年度以降の実質公債費比率は一転して悪化していくことが予想される。</a:t>
          </a:r>
        </a:p>
        <a:p>
          <a:r>
            <a:rPr kumimoji="1" lang="ja-JP" altLang="en-US" sz="1300">
              <a:latin typeface="ＭＳ Ｐゴシック" panose="020B0600070205080204" pitchFamily="50" charset="-128"/>
              <a:ea typeface="ＭＳ Ｐゴシック" panose="020B0600070205080204" pitchFamily="50" charset="-128"/>
            </a:rPr>
            <a:t>　分母となる標準財政規模が急変することは考えにくく、分子となる公債費について、金利、据置期間等も考慮したうえで適正な地方債発行に努める。</a:t>
          </a:r>
        </a:p>
      </xdr:txBody>
    </xdr:sp>
    <xdr:clientData/>
  </xdr:twoCellAnchor>
  <xdr:oneCellAnchor>
    <xdr:from>
      <xdr:col>61</xdr:col>
      <xdr:colOff>6350</xdr:colOff>
      <xdr:row>32</xdr:row>
      <xdr:rowOff>101600</xdr:rowOff>
    </xdr:from>
    <xdr:ext cx="298543" cy="225703"/>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a:extLst>
            <a:ext uri="{FF2B5EF4-FFF2-40B4-BE49-F238E27FC236}">
              <a16:creationId xmlns:a16="http://schemas.microsoft.com/office/drawing/2014/main" id="{00000000-0008-0000-0300-00008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a:extLst>
            <a:ext uri="{FF2B5EF4-FFF2-40B4-BE49-F238E27FC236}">
              <a16:creationId xmlns:a16="http://schemas.microsoft.com/office/drawing/2014/main" id="{00000000-0008-0000-0300-000085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a:extLst>
            <a:ext uri="{FF2B5EF4-FFF2-40B4-BE49-F238E27FC236}">
              <a16:creationId xmlns:a16="http://schemas.microsoft.com/office/drawing/2014/main" id="{00000000-0008-0000-0300-000087010000}"/>
            </a:ext>
          </a:extLst>
        </xdr:cNvPr>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102305</xdr:rowOff>
    </xdr:from>
    <xdr:to>
      <xdr:col>81</xdr:col>
      <xdr:colOff>44450</xdr:colOff>
      <xdr:row>36</xdr:row>
      <xdr:rowOff>155928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6179800" y="627450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168927</xdr:rowOff>
    </xdr:from>
    <xdr:ext cx="762000" cy="259045"/>
    <xdr:sp macro="" textlink="">
      <xdr:nvSpPr>
        <xdr:cNvPr id="394" name="公債費負担の状況平均値テキスト">
          <a:extLst>
            <a:ext uri="{FF2B5EF4-FFF2-40B4-BE49-F238E27FC236}">
              <a16:creationId xmlns:a16="http://schemas.microsoft.com/office/drawing/2014/main" id="{00000000-0008-0000-0300-00008A010000}"/>
            </a:ext>
          </a:extLst>
        </xdr:cNvPr>
        <xdr:cNvSpPr txBox="1"/>
      </xdr:nvSpPr>
      <xdr:spPr>
        <a:xfrm>
          <a:off x="17106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155928</xdr:rowOff>
    </xdr:from>
    <xdr:to>
      <xdr:col>77</xdr:col>
      <xdr:colOff>44450</xdr:colOff>
      <xdr:row>37</xdr:row>
      <xdr:rowOff>105128</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5290800" y="63281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105128</xdr:rowOff>
    </xdr:from>
    <xdr:to>
      <xdr:col>72</xdr:col>
      <xdr:colOff>203200</xdr:colOff>
      <xdr:row>37</xdr:row>
      <xdr:rowOff>158750</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4401800" y="644877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158750</xdr:rowOff>
    </xdr:from>
    <xdr:to>
      <xdr:col>68</xdr:col>
      <xdr:colOff>152400</xdr:colOff>
      <xdr:row>38</xdr:row>
      <xdr:rowOff>705</xdr:rowOff>
    </xdr:to>
    <xdr:cxnSp macro="">
      <xdr:nvCxnSpPr>
        <xdr:cNvPr id="402" name="直線コネクタ 401">
          <a:extLst>
            <a:ext uri="{FF2B5EF4-FFF2-40B4-BE49-F238E27FC236}">
              <a16:creationId xmlns:a16="http://schemas.microsoft.com/office/drawing/2014/main" id="{00000000-0008-0000-0300-000092010000}"/>
            </a:ext>
          </a:extLst>
        </xdr:cNvPr>
        <xdr:cNvCxnSpPr/>
      </xdr:nvCxnSpPr>
      <xdr:spPr>
        <a:xfrm flipV="1">
          <a:off x="13512800" y="65024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405" name="フローチャート: 判断 404">
          <a:extLst>
            <a:ext uri="{FF2B5EF4-FFF2-40B4-BE49-F238E27FC236}">
              <a16:creationId xmlns:a16="http://schemas.microsoft.com/office/drawing/2014/main" id="{00000000-0008-0000-0300-000095010000}"/>
            </a:ext>
          </a:extLst>
        </xdr:cNvPr>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104016</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51505</xdr:rowOff>
    </xdr:from>
    <xdr:to>
      <xdr:col>81</xdr:col>
      <xdr:colOff>95250</xdr:colOff>
      <xdr:row>36</xdr:row>
      <xdr:rowOff>153105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9672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144232</xdr:rowOff>
    </xdr:from>
    <xdr:ext cx="762000" cy="259045"/>
    <xdr:sp macro="" textlink="">
      <xdr:nvSpPr>
        <xdr:cNvPr id="413" name="公債費負担の状況該当値テキスト">
          <a:extLst>
            <a:ext uri="{FF2B5EF4-FFF2-40B4-BE49-F238E27FC236}">
              <a16:creationId xmlns:a16="http://schemas.microsoft.com/office/drawing/2014/main" id="{00000000-0008-0000-0300-00009D010000}"/>
            </a:ext>
          </a:extLst>
        </xdr:cNvPr>
        <xdr:cNvSpPr txBox="1"/>
      </xdr:nvSpPr>
      <xdr:spPr>
        <a:xfrm>
          <a:off x="17106900" y="61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105128</xdr:rowOff>
    </xdr:from>
    <xdr:to>
      <xdr:col>77</xdr:col>
      <xdr:colOff>95250</xdr:colOff>
      <xdr:row>37</xdr:row>
      <xdr:rowOff>35278</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612900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45455</xdr:rowOff>
    </xdr:from>
    <xdr:ext cx="7366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798800" y="604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54328</xdr:rowOff>
    </xdr:from>
    <xdr:to>
      <xdr:col>73</xdr:col>
      <xdr:colOff>44450</xdr:colOff>
      <xdr:row>37</xdr:row>
      <xdr:rowOff>155928</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5240000" y="639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166105</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909800" y="61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107950</xdr:rowOff>
    </xdr:from>
    <xdr:to>
      <xdr:col>68</xdr:col>
      <xdr:colOff>203200</xdr:colOff>
      <xdr:row>38</xdr:row>
      <xdr:rowOff>38100</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4351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4020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121355</xdr:rowOff>
    </xdr:from>
    <xdr:to>
      <xdr:col>64</xdr:col>
      <xdr:colOff>152400</xdr:colOff>
      <xdr:row>38</xdr:row>
      <xdr:rowOff>51505</xdr:rowOff>
    </xdr:to>
    <xdr:sp macro="" textlink="">
      <xdr:nvSpPr>
        <xdr:cNvPr id="420" name="楕円 419">
          <a:extLst>
            <a:ext uri="{FF2B5EF4-FFF2-40B4-BE49-F238E27FC236}">
              <a16:creationId xmlns:a16="http://schemas.microsoft.com/office/drawing/2014/main" id="{00000000-0008-0000-0300-0000A4010000}"/>
            </a:ext>
          </a:extLst>
        </xdr:cNvPr>
        <xdr:cNvSpPr/>
      </xdr:nvSpPr>
      <xdr:spPr>
        <a:xfrm>
          <a:off x="13462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61682</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131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a:extLst>
            <a:ext uri="{FF2B5EF4-FFF2-40B4-BE49-F238E27FC236}">
              <a16:creationId xmlns:a16="http://schemas.microsoft.com/office/drawing/2014/main" id="{00000000-0008-0000-0300-0000B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a:extLst>
            <a:ext uri="{FF2B5EF4-FFF2-40B4-BE49-F238E27FC236}">
              <a16:creationId xmlns:a16="http://schemas.microsoft.com/office/drawing/2014/main" id="{00000000-0008-0000-0300-0000B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年度において、将来負担比率</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％となったが、幼保一元化施設建設のほか、一時的な借入額の増加によるものであり、平成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年度以降は比率なしとなっている。</a:t>
          </a:r>
        </a:p>
        <a:p>
          <a:r>
            <a:rPr kumimoji="1" lang="ja-JP" altLang="en-US" sz="1300">
              <a:latin typeface="ＭＳ Ｐゴシック" panose="020B0600070205080204" pitchFamily="50" charset="-128"/>
              <a:ea typeface="ＭＳ Ｐゴシック" panose="020B0600070205080204" pitchFamily="50" charset="-128"/>
            </a:rPr>
            <a:t>　将来負担を小さくするだけでなく、世代間の公平性を考慮したうえで、計画的な地方債発行に努める。</a:t>
          </a:r>
        </a:p>
      </xdr:txBody>
    </xdr:sp>
    <xdr:clientData/>
  </xdr:twoCellAnchor>
  <xdr:oneCellAnchor>
    <xdr:from>
      <xdr:col>61</xdr:col>
      <xdr:colOff>6350</xdr:colOff>
      <xdr:row>10</xdr:row>
      <xdr:rowOff>63500</xdr:rowOff>
    </xdr:from>
    <xdr:ext cx="298543" cy="225703"/>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96622</xdr:rowOff>
    </xdr:from>
    <xdr:ext cx="762000" cy="259045"/>
    <xdr:sp macro="" textlink="">
      <xdr:nvSpPr>
        <xdr:cNvPr id="455" name="将来負担の状況平均値テキスト">
          <a:extLst>
            <a:ext uri="{FF2B5EF4-FFF2-40B4-BE49-F238E27FC236}">
              <a16:creationId xmlns:a16="http://schemas.microsoft.com/office/drawing/2014/main" id="{00000000-0008-0000-0300-0000C7010000}"/>
            </a:ext>
          </a:extLst>
        </xdr:cNvPr>
        <xdr:cNvSpPr txBox="1"/>
      </xdr:nvSpPr>
      <xdr:spPr>
        <a:xfrm>
          <a:off x="17106900" y="2668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50419</xdr:rowOff>
    </xdr:from>
    <xdr:to>
      <xdr:col>73</xdr:col>
      <xdr:colOff>44450</xdr:colOff>
      <xdr:row>16</xdr:row>
      <xdr:rowOff>152019</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147870</xdr:rowOff>
    </xdr:from>
    <xdr:to>
      <xdr:col>68</xdr:col>
      <xdr:colOff>203200</xdr:colOff>
      <xdr:row>16</xdr:row>
      <xdr:rowOff>78020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88197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4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49615</xdr:rowOff>
    </xdr:from>
    <xdr:to>
      <xdr:col>64</xdr:col>
      <xdr:colOff>152400</xdr:colOff>
      <xdr:row>16</xdr:row>
      <xdr:rowOff>151215</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135992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7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95038</xdr:rowOff>
    </xdr:from>
    <xdr:to>
      <xdr:col>64</xdr:col>
      <xdr:colOff>152400</xdr:colOff>
      <xdr:row>14</xdr:row>
      <xdr:rowOff>25188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35365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0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ラスパイレス指数にも反映されているが、本町の職員構造上、採用・退職、年数階層、職種区分による変動が大きく現れるため、ばらつきが大きくなっている。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40</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801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156227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xdr:rowOff>
    </xdr:from>
    <xdr:to>
      <xdr:col>24</xdr:col>
      <xdr:colOff>114300</xdr:colOff>
      <xdr:row>40</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70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104157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0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50800</xdr:rowOff>
    </xdr:from>
    <xdr:to>
      <xdr:col>15</xdr:col>
      <xdr:colOff>98425</xdr:colOff>
      <xdr:row>41</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9088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168910</xdr:rowOff>
    </xdr:from>
    <xdr:to>
      <xdr:col>11</xdr:col>
      <xdr:colOff>9525</xdr:colOff>
      <xdr:row>41</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554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0</xdr:rowOff>
    </xdr:from>
    <xdr:to>
      <xdr:col>11</xdr:col>
      <xdr:colOff>60325</xdr:colOff>
      <xdr:row>38</xdr:row>
      <xdr:rowOff>101600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111777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144780</xdr:rowOff>
    </xdr:from>
    <xdr:to>
      <xdr:col>11</xdr:col>
      <xdr:colOff>60325</xdr:colOff>
      <xdr:row>41</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118110</xdr:rowOff>
    </xdr:from>
    <xdr:to>
      <xdr:col>6</xdr:col>
      <xdr:colOff>171450</xdr:colOff>
      <xdr:row>40</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33037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ポイント悪化し、これはふるさと寄附金の増加に伴う返礼品等の経費が増えたことが要因であったが、平成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年度においても同経費増加したが、収入面においても共に増加傾向となったため横ばいの結果となった。今後は業務効率化や物件費抑制など歳出面の改善と収入面においても増加傾向の維持に努める。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113393</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953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4536</xdr:rowOff>
    </xdr:from>
    <xdr:to>
      <xdr:col>78</xdr:col>
      <xdr:colOff>69850</xdr:colOff>
      <xdr:row>17</xdr:row>
      <xdr:rowOff>113393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91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9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1214"/>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125186</xdr:rowOff>
    </xdr:from>
    <xdr:to>
      <xdr:col>74</xdr:col>
      <xdr:colOff>31750</xdr:colOff>
      <xdr:row>17</xdr:row>
      <xdr:rowOff>55336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高齢化が進む本町においては、一貫して高齢者人口比率が増加しているが、介護予防の推進により、高齢者に係る扶助費は減少傾向となっている。一方で年少人口は減少傾向だが、保育に要する扶助費は増加傾向が予想されており、保育需要は更に高まることが予想されるため、保育関係業務をいかに効率化するかが課題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3662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54</xdr:row>
      <xdr:rowOff>146050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366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57150</xdr:rowOff>
    </xdr:from>
    <xdr:to>
      <xdr:col>11</xdr:col>
      <xdr:colOff>60325</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経常収支比率のうち、その他については減少となり、これは平成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年度に比べ繰出金が減となったほか、経常一般財源として臨時財政対策債を借り入れてことにより数値の減となったと考えられる。</a:t>
          </a:r>
        </a:p>
        <a:p>
          <a:r>
            <a:rPr kumimoji="1" lang="ja-JP" altLang="en-US" sz="1300">
              <a:latin typeface="ＭＳ Ｐゴシック" panose="020B0600070205080204" pitchFamily="50" charset="-128"/>
              <a:ea typeface="ＭＳ Ｐゴシック" panose="020B0600070205080204" pitchFamily="50" charset="-128"/>
            </a:rPr>
            <a:t>　その他の主なものは国民健康保険事業会計や介護保険事業会計への経常的な繰出金であるため、事務事業の効率化や見直しにより改善に努める。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57</xdr:row>
      <xdr:rowOff>62230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377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104140</xdr:rowOff>
    </xdr:from>
    <xdr:to>
      <xdr:col>78</xdr:col>
      <xdr:colOff>69850</xdr:colOff>
      <xdr:row>57</xdr:row>
      <xdr:rowOff>62230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705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157480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05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83820</xdr:rowOff>
    </xdr:from>
    <xdr:to>
      <xdr:col>65</xdr:col>
      <xdr:colOff>53975</xdr:colOff>
      <xdr:row>57</xdr:row>
      <xdr:rowOff>13970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24147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53340</xdr:rowOff>
    </xdr:from>
    <xdr:to>
      <xdr:col>74</xdr:col>
      <xdr:colOff>31750</xdr:colOff>
      <xdr:row>56</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165117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年度は塵芥処理や消防費等に係る一部事務組合負担金や公営企業会計への補助費（繰出金）が減少したことにより、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ポイントの減少となった。</a:t>
          </a:r>
        </a:p>
        <a:p>
          <a:r>
            <a:rPr kumimoji="1" lang="ja-JP" altLang="en-US" sz="1300">
              <a:latin typeface="ＭＳ Ｐゴシック" panose="020B0600070205080204" pitchFamily="50" charset="-128"/>
              <a:ea typeface="ＭＳ Ｐゴシック" panose="020B0600070205080204" pitchFamily="50" charset="-128"/>
            </a:rPr>
            <a:t>　しかしながら、まだ類似団体に比べ高水準であり、町内団体等に対する補助金も相当数あるため、事業評価やシーリング等による歳出削減など、精査が必要である。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134620</xdr:rowOff>
    </xdr:from>
    <xdr:to>
      <xdr:col>82</xdr:col>
      <xdr:colOff>107950</xdr:colOff>
      <xdr:row>41</xdr:row>
      <xdr:rowOff>77470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9926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8890</xdr:rowOff>
    </xdr:from>
    <xdr:to>
      <xdr:col>78</xdr:col>
      <xdr:colOff>69850</xdr:colOff>
      <xdr:row>41</xdr:row>
      <xdr:rowOff>77470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7038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8890</xdr:rowOff>
    </xdr:from>
    <xdr:to>
      <xdr:col>73</xdr:col>
      <xdr:colOff>180975</xdr:colOff>
      <xdr:row>41</xdr:row>
      <xdr:rowOff>123190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7038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92710</xdr:rowOff>
    </xdr:from>
    <xdr:to>
      <xdr:col>69</xdr:col>
      <xdr:colOff>92075</xdr:colOff>
      <xdr:row>41</xdr:row>
      <xdr:rowOff>123190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71221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83820</xdr:rowOff>
    </xdr:from>
    <xdr:to>
      <xdr:col>82</xdr:col>
      <xdr:colOff>158750</xdr:colOff>
      <xdr:row>41</xdr:row>
      <xdr:rowOff>13970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163847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85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26670</xdr:rowOff>
    </xdr:from>
    <xdr:to>
      <xdr:col>78</xdr:col>
      <xdr:colOff>120650</xdr:colOff>
      <xdr:row>41</xdr:row>
      <xdr:rowOff>128270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113047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714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129540</xdr:rowOff>
    </xdr:from>
    <xdr:to>
      <xdr:col>74</xdr:col>
      <xdr:colOff>31750</xdr:colOff>
      <xdr:row>41</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44467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70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72390</xdr:rowOff>
    </xdr:from>
    <xdr:to>
      <xdr:col>69</xdr:col>
      <xdr:colOff>142875</xdr:colOff>
      <xdr:row>42</xdr:row>
      <xdr:rowOff>2540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71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158767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718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41910</xdr:rowOff>
    </xdr:from>
    <xdr:to>
      <xdr:col>65</xdr:col>
      <xdr:colOff>53975</xdr:colOff>
      <xdr:row>41</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128287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71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近年の経常収支比率に占める公債費の割合は、概ね良好な状態を維持しているが、平成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年度以降、大規模な普通建設事業に係る借入が多くなっており、元金償還の開始に伴って増加が見込まれる。</a:t>
          </a:r>
        </a:p>
        <a:p>
          <a:r>
            <a:rPr kumimoji="1" lang="ja-JP" altLang="en-US" sz="13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51562</xdr:rowOff>
    </xdr:from>
    <xdr:to>
      <xdr:col>24</xdr:col>
      <xdr:colOff>25400</xdr:colOff>
      <xdr:row>81</xdr:row>
      <xdr:rowOff>110998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91031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83075</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7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110998</xdr:rowOff>
    </xdr:from>
    <xdr:to>
      <xdr:col>24</xdr:col>
      <xdr:colOff>114300</xdr:colOff>
      <xdr:row>81</xdr:row>
      <xdr:rowOff>110998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9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137939</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65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51562</xdr:rowOff>
    </xdr:from>
    <xdr:to>
      <xdr:col>24</xdr:col>
      <xdr:colOff>114300</xdr:colOff>
      <xdr:row>75</xdr:row>
      <xdr:rowOff>51562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9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51562</xdr:rowOff>
    </xdr:from>
    <xdr:to>
      <xdr:col>24</xdr:col>
      <xdr:colOff>25400</xdr:colOff>
      <xdr:row>75</xdr:row>
      <xdr:rowOff>51562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910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37846</xdr:rowOff>
    </xdr:from>
    <xdr:to>
      <xdr:col>19</xdr:col>
      <xdr:colOff>187325</xdr:colOff>
      <xdr:row>75</xdr:row>
      <xdr:rowOff>51562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2896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37846</xdr:rowOff>
    </xdr:from>
    <xdr:to>
      <xdr:col>15</xdr:col>
      <xdr:colOff>98425</xdr:colOff>
      <xdr:row>75</xdr:row>
      <xdr:rowOff>101854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2896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101854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2951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44196</xdr:rowOff>
    </xdr:from>
    <xdr:to>
      <xdr:col>11</xdr:col>
      <xdr:colOff>60325</xdr:colOff>
      <xdr:row>78</xdr:row>
      <xdr:rowOff>145796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xdr:rowOff>
    </xdr:from>
    <xdr:to>
      <xdr:col>24</xdr:col>
      <xdr:colOff>76200</xdr:colOff>
      <xdr:row>75</xdr:row>
      <xdr:rowOff>102362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80789</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76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762</xdr:rowOff>
    </xdr:from>
    <xdr:to>
      <xdr:col>20</xdr:col>
      <xdr:colOff>38100</xdr:colOff>
      <xdr:row>75</xdr:row>
      <xdr:rowOff>102362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112539</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158496</xdr:rowOff>
    </xdr:from>
    <xdr:to>
      <xdr:col>15</xdr:col>
      <xdr:colOff>149225</xdr:colOff>
      <xdr:row>75</xdr:row>
      <xdr:rowOff>88646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98823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経常収支比率における公債費以外の割合は約</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割を占めており、類似団体と比較すると最下位となっている。</a:t>
          </a:r>
        </a:p>
        <a:p>
          <a:r>
            <a:rPr kumimoji="1" lang="ja-JP" altLang="en-US" sz="1200">
              <a:latin typeface="ＭＳ Ｐゴシック" panose="020B0600070205080204" pitchFamily="50" charset="-128"/>
              <a:ea typeface="ＭＳ Ｐゴシック" panose="020B0600070205080204" pitchFamily="50" charset="-128"/>
            </a:rPr>
            <a:t>　一方で公債費のみを見ると類似団体中</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位となっており、公債費の占める割合が低いために、その他の割合が大きくなっているとも言える。</a:t>
          </a:r>
        </a:p>
        <a:p>
          <a:r>
            <a:rPr kumimoji="1" lang="ja-JP" altLang="en-US" sz="12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79</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11430"/>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99077</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127000</xdr:rowOff>
    </xdr:from>
    <xdr:to>
      <xdr:col>82</xdr:col>
      <xdr:colOff>196850</xdr:colOff>
      <xdr:row>79</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1270</xdr:rowOff>
    </xdr:from>
    <xdr:to>
      <xdr:col>82</xdr:col>
      <xdr:colOff>107950</xdr:colOff>
      <xdr:row>80</xdr:row>
      <xdr:rowOff>100330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545820"/>
          <a:ext cx="8382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39388</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69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22861</xdr:rowOff>
    </xdr:from>
    <xdr:to>
      <xdr:col>82</xdr:col>
      <xdr:colOff>158750</xdr:colOff>
      <xdr:row>77</xdr:row>
      <xdr:rowOff>124461</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111761</xdr:rowOff>
    </xdr:from>
    <xdr:to>
      <xdr:col>78</xdr:col>
      <xdr:colOff>69850</xdr:colOff>
      <xdr:row>80</xdr:row>
      <xdr:rowOff>100330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65631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111761</xdr:rowOff>
    </xdr:from>
    <xdr:to>
      <xdr:col>73</xdr:col>
      <xdr:colOff>180975</xdr:colOff>
      <xdr:row>80</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893800" y="136563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87630</xdr:rowOff>
    </xdr:from>
    <xdr:to>
      <xdr:col>74</xdr:col>
      <xdr:colOff>31750</xdr:colOff>
      <xdr:row>77</xdr:row>
      <xdr:rowOff>17780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100330</xdr:rowOff>
    </xdr:from>
    <xdr:to>
      <xdr:col>69</xdr:col>
      <xdr:colOff>92075</xdr:colOff>
      <xdr:row>80</xdr:row>
      <xdr:rowOff>115570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364488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30497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40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49530</xdr:rowOff>
    </xdr:from>
    <xdr:to>
      <xdr:col>78</xdr:col>
      <xdr:colOff>120650</xdr:colOff>
      <xdr:row>80</xdr:row>
      <xdr:rowOff>151130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135907</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60961</xdr:rowOff>
    </xdr:from>
    <xdr:to>
      <xdr:col>74</xdr:col>
      <xdr:colOff>31750</xdr:colOff>
      <xdr:row>79</xdr:row>
      <xdr:rowOff>162561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147338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6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64770</xdr:rowOff>
    </xdr:from>
    <xdr:to>
      <xdr:col>69</xdr:col>
      <xdr:colOff>142875</xdr:colOff>
      <xdr:row>80</xdr:row>
      <xdr:rowOff>166370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151147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49530</xdr:rowOff>
    </xdr:from>
    <xdr:to>
      <xdr:col>65</xdr:col>
      <xdr:colOff>53975</xdr:colOff>
      <xdr:row>79</xdr:row>
      <xdr:rowOff>151130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135907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149740</xdr:rowOff>
    </xdr:from>
    <xdr:to>
      <xdr:col>29</xdr:col>
      <xdr:colOff>127000</xdr:colOff>
      <xdr:row>18</xdr:row>
      <xdr:rowOff>3088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12015"/>
          <a:ext cx="647700" cy="2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168464</xdr:rowOff>
    </xdr:from>
    <xdr:to>
      <xdr:col>26</xdr:col>
      <xdr:colOff>50800</xdr:colOff>
      <xdr:row>18</xdr:row>
      <xdr:rowOff>3088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30739"/>
          <a:ext cx="698500" cy="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168464</xdr:rowOff>
    </xdr:from>
    <xdr:to>
      <xdr:col>22</xdr:col>
      <xdr:colOff>114300</xdr:colOff>
      <xdr:row>18</xdr:row>
      <xdr:rowOff>39686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0739"/>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39686</xdr:rowOff>
    </xdr:from>
    <xdr:to>
      <xdr:col>18</xdr:col>
      <xdr:colOff>177800</xdr:colOff>
      <xdr:row>18</xdr:row>
      <xdr:rowOff>106176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73411"/>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98940</xdr:rowOff>
    </xdr:from>
    <xdr:to>
      <xdr:col>29</xdr:col>
      <xdr:colOff>177800</xdr:colOff>
      <xdr:row>18</xdr:row>
      <xdr:rowOff>29090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6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71017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3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123738</xdr:rowOff>
    </xdr:from>
    <xdr:to>
      <xdr:col>26</xdr:col>
      <xdr:colOff>101600</xdr:colOff>
      <xdr:row>18</xdr:row>
      <xdr:rowOff>53888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6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38665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2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117664</xdr:rowOff>
    </xdr:from>
    <xdr:to>
      <xdr:col>22</xdr:col>
      <xdr:colOff>165100</xdr:colOff>
      <xdr:row>18</xdr:row>
      <xdr:rowOff>47814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79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32591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6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160336</xdr:rowOff>
    </xdr:from>
    <xdr:to>
      <xdr:col>19</xdr:col>
      <xdr:colOff>38100</xdr:colOff>
      <xdr:row>18</xdr:row>
      <xdr:rowOff>90486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2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75263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55376</xdr:rowOff>
    </xdr:from>
    <xdr:to>
      <xdr:col>15</xdr:col>
      <xdr:colOff>101600</xdr:colOff>
      <xdr:row>18</xdr:row>
      <xdr:rowOff>156976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89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141753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7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240695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230518</xdr:rowOff>
    </xdr:from>
    <xdr:to>
      <xdr:col>29</xdr:col>
      <xdr:colOff>127000</xdr:colOff>
      <xdr:row>37</xdr:row>
      <xdr:rowOff>293554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355218"/>
          <a:ext cx="647700" cy="63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125074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7354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226688</xdr:rowOff>
    </xdr:from>
    <xdr:to>
      <xdr:col>26</xdr:col>
      <xdr:colOff>50800</xdr:colOff>
      <xdr:row>37</xdr:row>
      <xdr:rowOff>293554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351388"/>
          <a:ext cx="698500" cy="66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182188</xdr:rowOff>
    </xdr:from>
    <xdr:to>
      <xdr:col>22</xdr:col>
      <xdr:colOff>114300</xdr:colOff>
      <xdr:row>37</xdr:row>
      <xdr:rowOff>226688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06888"/>
          <a:ext cx="698500" cy="4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29557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3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182073</xdr:rowOff>
    </xdr:from>
    <xdr:to>
      <xdr:col>18</xdr:col>
      <xdr:colOff>177800</xdr:colOff>
      <xdr:row>37</xdr:row>
      <xdr:rowOff>182188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06773"/>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270643</xdr:rowOff>
    </xdr:from>
    <xdr:to>
      <xdr:col>19</xdr:col>
      <xdr:colOff>38100</xdr:colOff>
      <xdr:row>36</xdr:row>
      <xdr:rowOff>29343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39520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4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188119</xdr:rowOff>
    </xdr:from>
    <xdr:to>
      <xdr:col>15</xdr:col>
      <xdr:colOff>101600</xdr:colOff>
      <xdr:row>35</xdr:row>
      <xdr:rowOff>289719</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299896</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56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179718</xdr:rowOff>
    </xdr:from>
    <xdr:to>
      <xdr:col>29</xdr:col>
      <xdr:colOff>177800</xdr:colOff>
      <xdr:row>37</xdr:row>
      <xdr:rowOff>281318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88295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1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242754</xdr:rowOff>
    </xdr:from>
    <xdr:to>
      <xdr:col>26</xdr:col>
      <xdr:colOff>101600</xdr:colOff>
      <xdr:row>38</xdr:row>
      <xdr:rowOff>1454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7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329131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453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175888</xdr:rowOff>
    </xdr:from>
    <xdr:to>
      <xdr:col>22</xdr:col>
      <xdr:colOff>165100</xdr:colOff>
      <xdr:row>37</xdr:row>
      <xdr:rowOff>277488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0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262265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38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131388</xdr:rowOff>
    </xdr:from>
    <xdr:to>
      <xdr:col>19</xdr:col>
      <xdr:colOff>38100</xdr:colOff>
      <xdr:row>37</xdr:row>
      <xdr:rowOff>232988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5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217765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4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131273</xdr:rowOff>
    </xdr:from>
    <xdr:to>
      <xdr:col>15</xdr:col>
      <xdr:colOff>101600</xdr:colOff>
      <xdr:row>37</xdr:row>
      <xdr:rowOff>232873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55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217650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4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90437</xdr:rowOff>
    </xdr:from>
    <xdr:to>
      <xdr:col>24</xdr:col>
      <xdr:colOff>63500</xdr:colOff>
      <xdr:row>35</xdr:row>
      <xdr:rowOff>105639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91187"/>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102405</xdr:rowOff>
    </xdr:from>
    <xdr:to>
      <xdr:col>19</xdr:col>
      <xdr:colOff>177800</xdr:colOff>
      <xdr:row>35</xdr:row>
      <xdr:rowOff>105639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103155"/>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102405</xdr:rowOff>
    </xdr:from>
    <xdr:to>
      <xdr:col>15</xdr:col>
      <xdr:colOff>50800</xdr:colOff>
      <xdr:row>35</xdr:row>
      <xdr:rowOff>125968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03155"/>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125968</xdr:rowOff>
    </xdr:from>
    <xdr:to>
      <xdr:col>10</xdr:col>
      <xdr:colOff>114300</xdr:colOff>
      <xdr:row>36</xdr:row>
      <xdr:rowOff>84869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26718"/>
          <a:ext cx="889000" cy="13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19242</xdr:rowOff>
    </xdr:from>
    <xdr:to>
      <xdr:col>10</xdr:col>
      <xdr:colOff>165100</xdr:colOff>
      <xdr:row>34</xdr:row>
      <xdr:rowOff>120842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4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137369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44943</xdr:rowOff>
    </xdr:from>
    <xdr:to>
      <xdr:col>6</xdr:col>
      <xdr:colOff>38100</xdr:colOff>
      <xdr:row>34</xdr:row>
      <xdr:rowOff>146543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163070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4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39637</xdr:rowOff>
    </xdr:from>
    <xdr:to>
      <xdr:col>24</xdr:col>
      <xdr:colOff>114300</xdr:colOff>
      <xdr:row>35</xdr:row>
      <xdr:rowOff>141237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4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18064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54839</xdr:rowOff>
    </xdr:from>
    <xdr:to>
      <xdr:col>20</xdr:col>
      <xdr:colOff>38100</xdr:colOff>
      <xdr:row>35</xdr:row>
      <xdr:rowOff>156439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5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147566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14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51605</xdr:rowOff>
    </xdr:from>
    <xdr:to>
      <xdr:col>15</xdr:col>
      <xdr:colOff>101600</xdr:colOff>
      <xdr:row>35</xdr:row>
      <xdr:rowOff>153205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144332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1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75168</xdr:rowOff>
    </xdr:from>
    <xdr:to>
      <xdr:col>10</xdr:col>
      <xdr:colOff>165100</xdr:colOff>
      <xdr:row>36</xdr:row>
      <xdr:rowOff>5318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167895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16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34069</xdr:rowOff>
    </xdr:from>
    <xdr:to>
      <xdr:col>6</xdr:col>
      <xdr:colOff>38100</xdr:colOff>
      <xdr:row>36</xdr:row>
      <xdr:rowOff>135669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126796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9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106869</xdr:rowOff>
    </xdr:from>
    <xdr:to>
      <xdr:col>24</xdr:col>
      <xdr:colOff>63500</xdr:colOff>
      <xdr:row>57</xdr:row>
      <xdr:rowOff>139547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79519"/>
          <a:ext cx="838200" cy="3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139547</xdr:rowOff>
    </xdr:from>
    <xdr:to>
      <xdr:col>19</xdr:col>
      <xdr:colOff>177800</xdr:colOff>
      <xdr:row>57</xdr:row>
      <xdr:rowOff>153112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12197"/>
          <a:ext cx="889000" cy="1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153112</xdr:rowOff>
    </xdr:from>
    <xdr:to>
      <xdr:col>15</xdr:col>
      <xdr:colOff>50800</xdr:colOff>
      <xdr:row>57</xdr:row>
      <xdr:rowOff>168519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25762"/>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168519</xdr:rowOff>
    </xdr:from>
    <xdr:to>
      <xdr:col>10</xdr:col>
      <xdr:colOff>114300</xdr:colOff>
      <xdr:row>58</xdr:row>
      <xdr:rowOff>21194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41169"/>
          <a:ext cx="889000" cy="2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30897</xdr:rowOff>
    </xdr:from>
    <xdr:to>
      <xdr:col>10</xdr:col>
      <xdr:colOff>165100</xdr:colOff>
      <xdr:row>57</xdr:row>
      <xdr:rowOff>132497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149024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45337</xdr:rowOff>
    </xdr:from>
    <xdr:to>
      <xdr:col>6</xdr:col>
      <xdr:colOff>38100</xdr:colOff>
      <xdr:row>57</xdr:row>
      <xdr:rowOff>146937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163464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59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56069</xdr:rowOff>
    </xdr:from>
    <xdr:to>
      <xdr:col>24</xdr:col>
      <xdr:colOff>114300</xdr:colOff>
      <xdr:row>57</xdr:row>
      <xdr:rowOff>157669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142446</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4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88747</xdr:rowOff>
    </xdr:from>
    <xdr:to>
      <xdr:col>20</xdr:col>
      <xdr:colOff>38100</xdr:colOff>
      <xdr:row>58</xdr:row>
      <xdr:rowOff>18897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6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10024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102312</xdr:rowOff>
    </xdr:from>
    <xdr:to>
      <xdr:col>15</xdr:col>
      <xdr:colOff>101600</xdr:colOff>
      <xdr:row>58</xdr:row>
      <xdr:rowOff>32462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7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23589</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117719</xdr:rowOff>
    </xdr:from>
    <xdr:to>
      <xdr:col>10</xdr:col>
      <xdr:colOff>165100</xdr:colOff>
      <xdr:row>58</xdr:row>
      <xdr:rowOff>47869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9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38996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8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141844</xdr:rowOff>
    </xdr:from>
    <xdr:to>
      <xdr:col>6</xdr:col>
      <xdr:colOff>38100</xdr:colOff>
      <xdr:row>58</xdr:row>
      <xdr:rowOff>71994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63121</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98171</xdr:rowOff>
    </xdr:from>
    <xdr:to>
      <xdr:col>24</xdr:col>
      <xdr:colOff>63500</xdr:colOff>
      <xdr:row>77</xdr:row>
      <xdr:rowOff>130366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99821"/>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130366</xdr:rowOff>
    </xdr:from>
    <xdr:to>
      <xdr:col>19</xdr:col>
      <xdr:colOff>177800</xdr:colOff>
      <xdr:row>77</xdr:row>
      <xdr:rowOff>131090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3201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131090</xdr:rowOff>
    </xdr:from>
    <xdr:to>
      <xdr:col>15</xdr:col>
      <xdr:colOff>50800</xdr:colOff>
      <xdr:row>78</xdr:row>
      <xdr:rowOff>7950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2740"/>
          <a:ext cx="889000" cy="4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7950</xdr:rowOff>
    </xdr:from>
    <xdr:to>
      <xdr:col>10</xdr:col>
      <xdr:colOff>114300</xdr:colOff>
      <xdr:row>78</xdr:row>
      <xdr:rowOff>13055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381050"/>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170129</xdr:rowOff>
    </xdr:from>
    <xdr:to>
      <xdr:col>10</xdr:col>
      <xdr:colOff>165100</xdr:colOff>
      <xdr:row>77</xdr:row>
      <xdr:rowOff>100279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116806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11633</xdr:rowOff>
    </xdr:from>
    <xdr:to>
      <xdr:col>6</xdr:col>
      <xdr:colOff>38100</xdr:colOff>
      <xdr:row>77</xdr:row>
      <xdr:rowOff>113233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129760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8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47371</xdr:rowOff>
    </xdr:from>
    <xdr:to>
      <xdr:col>24</xdr:col>
      <xdr:colOff>114300</xdr:colOff>
      <xdr:row>77</xdr:row>
      <xdr:rowOff>148971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25798</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2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79566</xdr:rowOff>
    </xdr:from>
    <xdr:to>
      <xdr:col>20</xdr:col>
      <xdr:colOff>38100</xdr:colOff>
      <xdr:row>78</xdr:row>
      <xdr:rowOff>9716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843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73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80290</xdr:rowOff>
    </xdr:from>
    <xdr:to>
      <xdr:col>15</xdr:col>
      <xdr:colOff>101600</xdr:colOff>
      <xdr:row>78</xdr:row>
      <xdr:rowOff>10440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1567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37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128600</xdr:rowOff>
    </xdr:from>
    <xdr:to>
      <xdr:col>10</xdr:col>
      <xdr:colOff>165100</xdr:colOff>
      <xdr:row>78</xdr:row>
      <xdr:rowOff>58750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49877</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2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133705</xdr:rowOff>
    </xdr:from>
    <xdr:to>
      <xdr:col>6</xdr:col>
      <xdr:colOff>38100</xdr:colOff>
      <xdr:row>78</xdr:row>
      <xdr:rowOff>63855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54982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2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44602</xdr:rowOff>
    </xdr:from>
    <xdr:to>
      <xdr:col>24</xdr:col>
      <xdr:colOff>63500</xdr:colOff>
      <xdr:row>98</xdr:row>
      <xdr:rowOff>53290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84670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44602</xdr:rowOff>
    </xdr:from>
    <xdr:to>
      <xdr:col>19</xdr:col>
      <xdr:colOff>177800</xdr:colOff>
      <xdr:row>98</xdr:row>
      <xdr:rowOff>90018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46702"/>
          <a:ext cx="889000" cy="4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90018</xdr:rowOff>
    </xdr:from>
    <xdr:to>
      <xdr:col>15</xdr:col>
      <xdr:colOff>50800</xdr:colOff>
      <xdr:row>98</xdr:row>
      <xdr:rowOff>92977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92118"/>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92977</xdr:rowOff>
    </xdr:from>
    <xdr:to>
      <xdr:col>10</xdr:col>
      <xdr:colOff>114300</xdr:colOff>
      <xdr:row>98</xdr:row>
      <xdr:rowOff>142836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95077"/>
          <a:ext cx="889000" cy="4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170562</xdr:rowOff>
    </xdr:from>
    <xdr:to>
      <xdr:col>10</xdr:col>
      <xdr:colOff>165100</xdr:colOff>
      <xdr:row>96</xdr:row>
      <xdr:rowOff>100712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5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117239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84277</xdr:rowOff>
    </xdr:from>
    <xdr:to>
      <xdr:col>6</xdr:col>
      <xdr:colOff>38100</xdr:colOff>
      <xdr:row>97</xdr:row>
      <xdr:rowOff>14427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4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30954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2490</xdr:rowOff>
    </xdr:from>
    <xdr:to>
      <xdr:col>24</xdr:col>
      <xdr:colOff>114300</xdr:colOff>
      <xdr:row>98</xdr:row>
      <xdr:rowOff>104090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88867</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7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165252</xdr:rowOff>
    </xdr:from>
    <xdr:to>
      <xdr:col>20</xdr:col>
      <xdr:colOff>38100</xdr:colOff>
      <xdr:row>98</xdr:row>
      <xdr:rowOff>95402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86529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8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39218</xdr:rowOff>
    </xdr:from>
    <xdr:to>
      <xdr:col>15</xdr:col>
      <xdr:colOff>101600</xdr:colOff>
      <xdr:row>98</xdr:row>
      <xdr:rowOff>140818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4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42177</xdr:rowOff>
    </xdr:from>
    <xdr:to>
      <xdr:col>10</xdr:col>
      <xdr:colOff>165100</xdr:colOff>
      <xdr:row>98</xdr:row>
      <xdr:rowOff>143777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4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134904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92036</xdr:rowOff>
    </xdr:from>
    <xdr:to>
      <xdr:col>6</xdr:col>
      <xdr:colOff>38100</xdr:colOff>
      <xdr:row>99</xdr:row>
      <xdr:rowOff>22186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13313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127817</xdr:rowOff>
    </xdr:from>
    <xdr:to>
      <xdr:col>55</xdr:col>
      <xdr:colOff>0</xdr:colOff>
      <xdr:row>37</xdr:row>
      <xdr:rowOff>131050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71467"/>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49332</xdr:rowOff>
    </xdr:from>
    <xdr:to>
      <xdr:col>50</xdr:col>
      <xdr:colOff>114300</xdr:colOff>
      <xdr:row>37</xdr:row>
      <xdr:rowOff>131050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392982"/>
          <a:ext cx="889000" cy="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112517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1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49332</xdr:rowOff>
    </xdr:from>
    <xdr:to>
      <xdr:col>45</xdr:col>
      <xdr:colOff>177800</xdr:colOff>
      <xdr:row>37</xdr:row>
      <xdr:rowOff>145653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92982"/>
          <a:ext cx="889000" cy="9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145653</xdr:rowOff>
    </xdr:from>
    <xdr:to>
      <xdr:col>41</xdr:col>
      <xdr:colOff>50800</xdr:colOff>
      <xdr:row>37</xdr:row>
      <xdr:rowOff>151352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89303"/>
          <a:ext cx="889000" cy="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77331</xdr:rowOff>
    </xdr:from>
    <xdr:to>
      <xdr:col>41</xdr:col>
      <xdr:colOff>101600</xdr:colOff>
      <xdr:row>38</xdr:row>
      <xdr:rowOff>7480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209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24008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1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82245</xdr:rowOff>
    </xdr:from>
    <xdr:to>
      <xdr:col>36</xdr:col>
      <xdr:colOff>165100</xdr:colOff>
      <xdr:row>38</xdr:row>
      <xdr:rowOff>12395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28922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77017</xdr:rowOff>
    </xdr:from>
    <xdr:to>
      <xdr:col>55</xdr:col>
      <xdr:colOff>50800</xdr:colOff>
      <xdr:row>38</xdr:row>
      <xdr:rowOff>7167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163394</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3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80250</xdr:rowOff>
    </xdr:from>
    <xdr:to>
      <xdr:col>50</xdr:col>
      <xdr:colOff>165100</xdr:colOff>
      <xdr:row>38</xdr:row>
      <xdr:rowOff>10399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39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5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169982</xdr:rowOff>
    </xdr:from>
    <xdr:to>
      <xdr:col>46</xdr:col>
      <xdr:colOff>38100</xdr:colOff>
      <xdr:row>37</xdr:row>
      <xdr:rowOff>100132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116659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1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94853</xdr:rowOff>
    </xdr:from>
    <xdr:to>
      <xdr:col>41</xdr:col>
      <xdr:colOff>101600</xdr:colOff>
      <xdr:row>38</xdr:row>
      <xdr:rowOff>25003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3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16130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3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100552</xdr:rowOff>
    </xdr:from>
    <xdr:to>
      <xdr:col>36</xdr:col>
      <xdr:colOff>165100</xdr:colOff>
      <xdr:row>38</xdr:row>
      <xdr:rowOff>30702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4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21829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3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166317</xdr:rowOff>
    </xdr:from>
    <xdr:to>
      <xdr:col>55</xdr:col>
      <xdr:colOff>0</xdr:colOff>
      <xdr:row>59</xdr:row>
      <xdr:rowOff>34368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110417"/>
          <a:ext cx="8382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14739</xdr:rowOff>
    </xdr:from>
    <xdr:to>
      <xdr:col>50</xdr:col>
      <xdr:colOff>114300</xdr:colOff>
      <xdr:row>59</xdr:row>
      <xdr:rowOff>34368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130289"/>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14739</xdr:rowOff>
    </xdr:from>
    <xdr:to>
      <xdr:col>45</xdr:col>
      <xdr:colOff>177800</xdr:colOff>
      <xdr:row>59</xdr:row>
      <xdr:rowOff>24644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10130289"/>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36897</xdr:rowOff>
    </xdr:from>
    <xdr:to>
      <xdr:col>41</xdr:col>
      <xdr:colOff>50800</xdr:colOff>
      <xdr:row>59</xdr:row>
      <xdr:rowOff>24644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80997"/>
          <a:ext cx="889000" cy="15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53478</xdr:rowOff>
    </xdr:from>
    <xdr:to>
      <xdr:col>41</xdr:col>
      <xdr:colOff>101600</xdr:colOff>
      <xdr:row>58</xdr:row>
      <xdr:rowOff>155078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9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26649</xdr:rowOff>
    </xdr:from>
    <xdr:to>
      <xdr:col>36</xdr:col>
      <xdr:colOff>165100</xdr:colOff>
      <xdr:row>58</xdr:row>
      <xdr:rowOff>128249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119376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063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115517</xdr:rowOff>
    </xdr:from>
    <xdr:to>
      <xdr:col>55</xdr:col>
      <xdr:colOff>50800</xdr:colOff>
      <xdr:row>59</xdr:row>
      <xdr:rowOff>45667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30444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155018</xdr:rowOff>
    </xdr:from>
    <xdr:to>
      <xdr:col>50</xdr:col>
      <xdr:colOff>165100</xdr:colOff>
      <xdr:row>59</xdr:row>
      <xdr:rowOff>85168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9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76295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9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135389</xdr:rowOff>
    </xdr:from>
    <xdr:to>
      <xdr:col>46</xdr:col>
      <xdr:colOff>38100</xdr:colOff>
      <xdr:row>59</xdr:row>
      <xdr:rowOff>65539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7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56666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145294</xdr:rowOff>
    </xdr:from>
    <xdr:to>
      <xdr:col>41</xdr:col>
      <xdr:colOff>101600</xdr:colOff>
      <xdr:row>59</xdr:row>
      <xdr:rowOff>75444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66571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8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157547</xdr:rowOff>
    </xdr:from>
    <xdr:to>
      <xdr:col>36</xdr:col>
      <xdr:colOff>165100</xdr:colOff>
      <xdr:row>58</xdr:row>
      <xdr:rowOff>87697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30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104224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70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116056</xdr:rowOff>
    </xdr:from>
    <xdr:to>
      <xdr:col>55</xdr:col>
      <xdr:colOff>0</xdr:colOff>
      <xdr:row>78</xdr:row>
      <xdr:rowOff>125946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89156"/>
          <a:ext cx="838200" cy="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46633</xdr:rowOff>
    </xdr:from>
    <xdr:to>
      <xdr:col>50</xdr:col>
      <xdr:colOff>114300</xdr:colOff>
      <xdr:row>78</xdr:row>
      <xdr:rowOff>116056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19733"/>
          <a:ext cx="889000" cy="6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46633</xdr:rowOff>
    </xdr:from>
    <xdr:to>
      <xdr:col>45</xdr:col>
      <xdr:colOff>177800</xdr:colOff>
      <xdr:row>78</xdr:row>
      <xdr:rowOff>66770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19733"/>
          <a:ext cx="889000" cy="2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168532</xdr:rowOff>
    </xdr:from>
    <xdr:to>
      <xdr:col>41</xdr:col>
      <xdr:colOff>101600</xdr:colOff>
      <xdr:row>78</xdr:row>
      <xdr:rowOff>98682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115209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4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75146</xdr:rowOff>
    </xdr:from>
    <xdr:to>
      <xdr:col>55</xdr:col>
      <xdr:colOff>50800</xdr:colOff>
      <xdr:row>79</xdr:row>
      <xdr:rowOff>5296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4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168774</xdr:rowOff>
    </xdr:from>
    <xdr:ext cx="469744"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7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65256</xdr:rowOff>
    </xdr:from>
    <xdr:to>
      <xdr:col>50</xdr:col>
      <xdr:colOff>165100</xdr:colOff>
      <xdr:row>78</xdr:row>
      <xdr:rowOff>166856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157983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3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167283</xdr:rowOff>
    </xdr:from>
    <xdr:to>
      <xdr:col>46</xdr:col>
      <xdr:colOff>38100</xdr:colOff>
      <xdr:row>78</xdr:row>
      <xdr:rowOff>97433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113960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1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15970</xdr:rowOff>
    </xdr:from>
    <xdr:to>
      <xdr:col>41</xdr:col>
      <xdr:colOff>101600</xdr:colOff>
      <xdr:row>78</xdr:row>
      <xdr:rowOff>117570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108697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8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48648</xdr:rowOff>
    </xdr:from>
    <xdr:to>
      <xdr:col>55</xdr:col>
      <xdr:colOff>0</xdr:colOff>
      <xdr:row>98</xdr:row>
      <xdr:rowOff>68955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679298"/>
          <a:ext cx="838200" cy="1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68955</xdr:rowOff>
    </xdr:from>
    <xdr:to>
      <xdr:col>50</xdr:col>
      <xdr:colOff>114300</xdr:colOff>
      <xdr:row>99</xdr:row>
      <xdr:rowOff>44450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871055"/>
          <a:ext cx="889000" cy="14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20073</xdr:rowOff>
    </xdr:from>
    <xdr:to>
      <xdr:col>45</xdr:col>
      <xdr:colOff>177800</xdr:colOff>
      <xdr:row>99</xdr:row>
      <xdr:rowOff>44450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993623"/>
          <a:ext cx="889000" cy="2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169298</xdr:rowOff>
    </xdr:from>
    <xdr:to>
      <xdr:col>55</xdr:col>
      <xdr:colOff>50800</xdr:colOff>
      <xdr:row>97</xdr:row>
      <xdr:rowOff>99448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6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147725</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60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18155</xdr:rowOff>
    </xdr:from>
    <xdr:to>
      <xdr:col>50</xdr:col>
      <xdr:colOff>165100</xdr:colOff>
      <xdr:row>98</xdr:row>
      <xdr:rowOff>119755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110882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165100</xdr:rowOff>
    </xdr:from>
    <xdr:to>
      <xdr:col>46</xdr:col>
      <xdr:colOff>38100</xdr:colOff>
      <xdr:row>99</xdr:row>
      <xdr:rowOff>95250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99</xdr:row>
      <xdr:rowOff>86377</xdr:rowOff>
    </xdr:from>
    <xdr:ext cx="24929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625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140723</xdr:rowOff>
    </xdr:from>
    <xdr:to>
      <xdr:col>41</xdr:col>
      <xdr:colOff>101600</xdr:colOff>
      <xdr:row>99</xdr:row>
      <xdr:rowOff>70873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94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62000</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26428" y="1703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98516</xdr:rowOff>
    </xdr:from>
    <xdr:to>
      <xdr:col>85</xdr:col>
      <xdr:colOff>127000</xdr:colOff>
      <xdr:row>39</xdr:row>
      <xdr:rowOff>98568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785066"/>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98568</xdr:rowOff>
    </xdr:from>
    <xdr:to>
      <xdr:col>81</xdr:col>
      <xdr:colOff>50800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785118"/>
          <a:ext cx="8890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98673</xdr:rowOff>
    </xdr:from>
    <xdr:to>
      <xdr:col>76</xdr:col>
      <xdr:colOff>114300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785223"/>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88712</xdr:rowOff>
    </xdr:from>
    <xdr:to>
      <xdr:col>71</xdr:col>
      <xdr:colOff>177800</xdr:colOff>
      <xdr:row>39</xdr:row>
      <xdr:rowOff>98673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77526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23102</xdr:rowOff>
    </xdr:from>
    <xdr:to>
      <xdr:col>72</xdr:col>
      <xdr:colOff>38100</xdr:colOff>
      <xdr:row>39</xdr:row>
      <xdr:rowOff>124702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70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141229</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68428" y="648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24336</xdr:rowOff>
    </xdr:from>
    <xdr:to>
      <xdr:col>67</xdr:col>
      <xdr:colOff>101600</xdr:colOff>
      <xdr:row>39</xdr:row>
      <xdr:rowOff>125936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71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142463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8" y="648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47716</xdr:rowOff>
    </xdr:from>
    <xdr:to>
      <xdr:col>85</xdr:col>
      <xdr:colOff>177800</xdr:colOff>
      <xdr:row>39</xdr:row>
      <xdr:rowOff>149316</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147650</xdr:rowOff>
    </xdr:from>
    <xdr:ext cx="378565"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662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47768</xdr:rowOff>
    </xdr:from>
    <xdr:to>
      <xdr:col>81</xdr:col>
      <xdr:colOff>101600</xdr:colOff>
      <xdr:row>39</xdr:row>
      <xdr:rowOff>149368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140495</xdr:rowOff>
    </xdr:from>
    <xdr:ext cx="313932"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324333" y="6827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47873</xdr:rowOff>
    </xdr:from>
    <xdr:to>
      <xdr:col>72</xdr:col>
      <xdr:colOff>38100</xdr:colOff>
      <xdr:row>39</xdr:row>
      <xdr:rowOff>149473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73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140600</xdr:rowOff>
    </xdr:from>
    <xdr:ext cx="313932"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46333" y="6827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37912</xdr:rowOff>
    </xdr:from>
    <xdr:to>
      <xdr:col>67</xdr:col>
      <xdr:colOff>101600</xdr:colOff>
      <xdr:row>39</xdr:row>
      <xdr:rowOff>139512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72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130639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817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77246</xdr:rowOff>
    </xdr:from>
    <xdr:to>
      <xdr:col>85</xdr:col>
      <xdr:colOff>127000</xdr:colOff>
      <xdr:row>77</xdr:row>
      <xdr:rowOff>87139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278896"/>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86990</xdr:rowOff>
    </xdr:from>
    <xdr:to>
      <xdr:col>81</xdr:col>
      <xdr:colOff>50800</xdr:colOff>
      <xdr:row>77</xdr:row>
      <xdr:rowOff>87139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288640"/>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74687</xdr:rowOff>
    </xdr:from>
    <xdr:to>
      <xdr:col>76</xdr:col>
      <xdr:colOff>114300</xdr:colOff>
      <xdr:row>77</xdr:row>
      <xdr:rowOff>86990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3276337"/>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74687</xdr:rowOff>
    </xdr:from>
    <xdr:to>
      <xdr:col>71</xdr:col>
      <xdr:colOff>177800</xdr:colOff>
      <xdr:row>77</xdr:row>
      <xdr:rowOff>78933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2814300" y="1327633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23783</xdr:rowOff>
    </xdr:from>
    <xdr:to>
      <xdr:col>72</xdr:col>
      <xdr:colOff>38100</xdr:colOff>
      <xdr:row>75</xdr:row>
      <xdr:rowOff>125383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28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141910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265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15114</xdr:rowOff>
    </xdr:from>
    <xdr:to>
      <xdr:col>67</xdr:col>
      <xdr:colOff>101600</xdr:colOff>
      <xdr:row>75</xdr:row>
      <xdr:rowOff>116714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287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133241</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264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26446</xdr:rowOff>
    </xdr:from>
    <xdr:to>
      <xdr:col>85</xdr:col>
      <xdr:colOff>177800</xdr:colOff>
      <xdr:row>77</xdr:row>
      <xdr:rowOff>128046</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22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112823</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314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36339</xdr:rowOff>
    </xdr:from>
    <xdr:to>
      <xdr:col>81</xdr:col>
      <xdr:colOff>101600</xdr:colOff>
      <xdr:row>77</xdr:row>
      <xdr:rowOff>137939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23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129066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33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36190</xdr:rowOff>
    </xdr:from>
    <xdr:to>
      <xdr:col>76</xdr:col>
      <xdr:colOff>165100</xdr:colOff>
      <xdr:row>77</xdr:row>
      <xdr:rowOff>137790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32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128917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3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23887</xdr:rowOff>
    </xdr:from>
    <xdr:to>
      <xdr:col>72</xdr:col>
      <xdr:colOff>38100</xdr:colOff>
      <xdr:row>77</xdr:row>
      <xdr:rowOff>125487</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322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116614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3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28133</xdr:rowOff>
    </xdr:from>
    <xdr:to>
      <xdr:col>67</xdr:col>
      <xdr:colOff>101600</xdr:colOff>
      <xdr:row>77</xdr:row>
      <xdr:rowOff>129733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32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120860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32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147442</xdr:rowOff>
    </xdr:from>
    <xdr:to>
      <xdr:col>85</xdr:col>
      <xdr:colOff>127000</xdr:colOff>
      <xdr:row>98</xdr:row>
      <xdr:rowOff>168165</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949542"/>
          <a:ext cx="838200" cy="2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168165</xdr:rowOff>
    </xdr:from>
    <xdr:to>
      <xdr:col>81</xdr:col>
      <xdr:colOff>50800</xdr:colOff>
      <xdr:row>99</xdr:row>
      <xdr:rowOff>9581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70265"/>
          <a:ext cx="889000" cy="1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7365</xdr:rowOff>
    </xdr:from>
    <xdr:to>
      <xdr:col>76</xdr:col>
      <xdr:colOff>114300</xdr:colOff>
      <xdr:row>99</xdr:row>
      <xdr:rowOff>9581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980915"/>
          <a:ext cx="889000" cy="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7365</xdr:rowOff>
    </xdr:from>
    <xdr:to>
      <xdr:col>71</xdr:col>
      <xdr:colOff>177800</xdr:colOff>
      <xdr:row>99</xdr:row>
      <xdr:rowOff>43059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2814300" y="16980915"/>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116881</xdr:rowOff>
    </xdr:from>
    <xdr:to>
      <xdr:col>72</xdr:col>
      <xdr:colOff>38100</xdr:colOff>
      <xdr:row>99</xdr:row>
      <xdr:rowOff>47031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91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63558</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6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104454</xdr:rowOff>
    </xdr:from>
    <xdr:to>
      <xdr:col>67</xdr:col>
      <xdr:colOff>101600</xdr:colOff>
      <xdr:row>99</xdr:row>
      <xdr:rowOff>34604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90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51131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68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96642</xdr:rowOff>
    </xdr:from>
    <xdr:to>
      <xdr:col>85</xdr:col>
      <xdr:colOff>177800</xdr:colOff>
      <xdr:row>99</xdr:row>
      <xdr:rowOff>26792</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8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54541</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117365</xdr:rowOff>
    </xdr:from>
    <xdr:to>
      <xdr:col>81</xdr:col>
      <xdr:colOff>101600</xdr:colOff>
      <xdr:row>99</xdr:row>
      <xdr:rowOff>47515</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1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38642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701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130231</xdr:rowOff>
    </xdr:from>
    <xdr:to>
      <xdr:col>76</xdr:col>
      <xdr:colOff>165100</xdr:colOff>
      <xdr:row>99</xdr:row>
      <xdr:rowOff>60381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51508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128015</xdr:rowOff>
    </xdr:from>
    <xdr:to>
      <xdr:col>72</xdr:col>
      <xdr:colOff>38100</xdr:colOff>
      <xdr:row>99</xdr:row>
      <xdr:rowOff>58165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49292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70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163709</xdr:rowOff>
    </xdr:from>
    <xdr:to>
      <xdr:col>67</xdr:col>
      <xdr:colOff>101600</xdr:colOff>
      <xdr:row>99</xdr:row>
      <xdr:rowOff>93859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96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84986</xdr:rowOff>
    </xdr:from>
    <xdr:ext cx="378565"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5017" y="17058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125603</xdr:rowOff>
    </xdr:from>
    <xdr:to>
      <xdr:col>116</xdr:col>
      <xdr:colOff>63500</xdr:colOff>
      <xdr:row>38</xdr:row>
      <xdr:rowOff>148272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1323300" y="6640703"/>
          <a:ext cx="8382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148272</xdr:rowOff>
    </xdr:from>
    <xdr:to>
      <xdr:col>111</xdr:col>
      <xdr:colOff>177800</xdr:colOff>
      <xdr:row>39</xdr:row>
      <xdr:rowOff>5397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0434300" y="6663372"/>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5397</xdr:rowOff>
    </xdr:from>
    <xdr:to>
      <xdr:col>107</xdr:col>
      <xdr:colOff>50800</xdr:colOff>
      <xdr:row>39</xdr:row>
      <xdr:rowOff>17590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6691947"/>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14351</xdr:rowOff>
    </xdr:from>
    <xdr:to>
      <xdr:col>102</xdr:col>
      <xdr:colOff>114300</xdr:colOff>
      <xdr:row>39</xdr:row>
      <xdr:rowOff>17590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700901"/>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167005</xdr:rowOff>
    </xdr:from>
    <xdr:to>
      <xdr:col>102</xdr:col>
      <xdr:colOff>165100</xdr:colOff>
      <xdr:row>37</xdr:row>
      <xdr:rowOff>97155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33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113682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11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52896</xdr:rowOff>
    </xdr:from>
    <xdr:to>
      <xdr:col>98</xdr:col>
      <xdr:colOff>38100</xdr:colOff>
      <xdr:row>36</xdr:row>
      <xdr:rowOff>154496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22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171023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00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74803</xdr:rowOff>
    </xdr:from>
    <xdr:to>
      <xdr:col>116</xdr:col>
      <xdr:colOff>114300</xdr:colOff>
      <xdr:row>39</xdr:row>
      <xdr:rowOff>4953</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58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161180</xdr:rowOff>
    </xdr:from>
    <xdr:ext cx="378565"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04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97472</xdr:rowOff>
    </xdr:from>
    <xdr:to>
      <xdr:col>112</xdr:col>
      <xdr:colOff>38100</xdr:colOff>
      <xdr:row>39</xdr:row>
      <xdr:rowOff>27622</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18749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126047</xdr:rowOff>
    </xdr:from>
    <xdr:to>
      <xdr:col>107</xdr:col>
      <xdr:colOff>101600</xdr:colOff>
      <xdr:row>39</xdr:row>
      <xdr:rowOff>56197</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4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47324</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733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138240</xdr:rowOff>
    </xdr:from>
    <xdr:to>
      <xdr:col>102</xdr:col>
      <xdr:colOff>165100</xdr:colOff>
      <xdr:row>39</xdr:row>
      <xdr:rowOff>68390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59517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46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135001</xdr:rowOff>
    </xdr:from>
    <xdr:to>
      <xdr:col>98</xdr:col>
      <xdr:colOff>38100</xdr:colOff>
      <xdr:row>39</xdr:row>
      <xdr:rowOff>65151</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56278</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139334</xdr:rowOff>
    </xdr:from>
    <xdr:to>
      <xdr:col>116</xdr:col>
      <xdr:colOff>63500</xdr:colOff>
      <xdr:row>58</xdr:row>
      <xdr:rowOff>139563</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1323300" y="1008343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139129</xdr:rowOff>
    </xdr:from>
    <xdr:to>
      <xdr:col>111</xdr:col>
      <xdr:colOff>177800</xdr:colOff>
      <xdr:row>58</xdr:row>
      <xdr:rowOff>139334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083229"/>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138923</xdr:rowOff>
    </xdr:from>
    <xdr:to>
      <xdr:col>107</xdr:col>
      <xdr:colOff>50800</xdr:colOff>
      <xdr:row>58</xdr:row>
      <xdr:rowOff>139129</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9545300" y="1008302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138717</xdr:rowOff>
    </xdr:from>
    <xdr:to>
      <xdr:col>102</xdr:col>
      <xdr:colOff>114300</xdr:colOff>
      <xdr:row>58</xdr:row>
      <xdr:rowOff>138923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082817"/>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169984</xdr:rowOff>
    </xdr:from>
    <xdr:to>
      <xdr:col>102</xdr:col>
      <xdr:colOff>165100</xdr:colOff>
      <xdr:row>58</xdr:row>
      <xdr:rowOff>100134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994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116661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71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166487</xdr:rowOff>
    </xdr:from>
    <xdr:to>
      <xdr:col>98</xdr:col>
      <xdr:colOff>38100</xdr:colOff>
      <xdr:row>58</xdr:row>
      <xdr:rowOff>96637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993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113164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71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88763</xdr:rowOff>
    </xdr:from>
    <xdr:to>
      <xdr:col>116</xdr:col>
      <xdr:colOff>114300</xdr:colOff>
      <xdr:row>59</xdr:row>
      <xdr:rowOff>18913</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3690</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99477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88534</xdr:rowOff>
    </xdr:from>
    <xdr:to>
      <xdr:col>112</xdr:col>
      <xdr:colOff>38100</xdr:colOff>
      <xdr:row>59</xdr:row>
      <xdr:rowOff>18684</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9811</xdr:rowOff>
    </xdr:from>
    <xdr:ext cx="313932"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66333" y="101253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88329</xdr:rowOff>
    </xdr:from>
    <xdr:to>
      <xdr:col>107</xdr:col>
      <xdr:colOff>101600</xdr:colOff>
      <xdr:row>59</xdr:row>
      <xdr:rowOff>18479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9606</xdr:rowOff>
    </xdr:from>
    <xdr:ext cx="313932"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77333" y="101251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88123</xdr:rowOff>
    </xdr:from>
    <xdr:to>
      <xdr:col>102</xdr:col>
      <xdr:colOff>165100</xdr:colOff>
      <xdr:row>59</xdr:row>
      <xdr:rowOff>18273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0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9400</xdr:rowOff>
    </xdr:from>
    <xdr:ext cx="313932"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88333" y="10124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87917</xdr:rowOff>
    </xdr:from>
    <xdr:to>
      <xdr:col>98</xdr:col>
      <xdr:colOff>38100</xdr:colOff>
      <xdr:row>59</xdr:row>
      <xdr:rowOff>18067</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0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9194</xdr:rowOff>
    </xdr:from>
    <xdr:ext cx="313932"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99333" y="101247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a:extLst>
            <a:ext uri="{FF2B5EF4-FFF2-40B4-BE49-F238E27FC236}">
              <a16:creationId xmlns:a16="http://schemas.microsoft.com/office/drawing/2014/main" id="{00000000-0008-0000-0600-000042030000}"/>
            </a:ext>
          </a:extLst>
        </xdr:cNvPr>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a:extLst>
            <a:ext uri="{FF2B5EF4-FFF2-40B4-BE49-F238E27FC236}">
              <a16:creationId xmlns:a16="http://schemas.microsoft.com/office/drawing/2014/main" id="{00000000-0008-0000-0600-000044030000}"/>
            </a:ext>
          </a:extLst>
        </xdr:cNvPr>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142545</xdr:rowOff>
    </xdr:from>
    <xdr:to>
      <xdr:col>116</xdr:col>
      <xdr:colOff>63500</xdr:colOff>
      <xdr:row>75</xdr:row>
      <xdr:rowOff>162331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1323300" y="13001295"/>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a:extLst>
            <a:ext uri="{FF2B5EF4-FFF2-40B4-BE49-F238E27FC236}">
              <a16:creationId xmlns:a16="http://schemas.microsoft.com/office/drawing/2014/main" id="{00000000-0008-0000-0600-000047030000}"/>
            </a:ext>
          </a:extLst>
        </xdr:cNvPr>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a:extLst>
            <a:ext uri="{FF2B5EF4-FFF2-40B4-BE49-F238E27FC236}">
              <a16:creationId xmlns:a16="http://schemas.microsoft.com/office/drawing/2014/main" id="{00000000-0008-0000-0600-000048030000}"/>
            </a:ext>
          </a:extLst>
        </xdr:cNvPr>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142545</xdr:rowOff>
    </xdr:from>
    <xdr:to>
      <xdr:col>111</xdr:col>
      <xdr:colOff>177800</xdr:colOff>
      <xdr:row>75</xdr:row>
      <xdr:rowOff>170904</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0434300" y="13001295"/>
          <a:ext cx="8890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170904</xdr:rowOff>
    </xdr:from>
    <xdr:to>
      <xdr:col>107</xdr:col>
      <xdr:colOff>50800</xdr:colOff>
      <xdr:row>76</xdr:row>
      <xdr:rowOff>31331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19545300" y="1302965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31331</xdr:rowOff>
    </xdr:from>
    <xdr:to>
      <xdr:col>102</xdr:col>
      <xdr:colOff>114300</xdr:colOff>
      <xdr:row>76</xdr:row>
      <xdr:rowOff>52527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8656300" y="13061531"/>
          <a:ext cx="889000" cy="2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129387</xdr:rowOff>
    </xdr:from>
    <xdr:to>
      <xdr:col>102</xdr:col>
      <xdr:colOff>165100</xdr:colOff>
      <xdr:row>74</xdr:row>
      <xdr:rowOff>59537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19494500" y="1264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76064</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278111" y="124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161341</xdr:rowOff>
    </xdr:from>
    <xdr:to>
      <xdr:col>98</xdr:col>
      <xdr:colOff>38100</xdr:colOff>
      <xdr:row>74</xdr:row>
      <xdr:rowOff>91491</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8605500" y="1267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108018</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8389111" y="1245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111531</xdr:rowOff>
    </xdr:from>
    <xdr:to>
      <xdr:col>116</xdr:col>
      <xdr:colOff>114300</xdr:colOff>
      <xdr:row>76</xdr:row>
      <xdr:rowOff>41681</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2110700" y="129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89958</xdr:rowOff>
    </xdr:from>
    <xdr:ext cx="534377" cy="259045"/>
    <xdr:sp macro="" textlink="">
      <xdr:nvSpPr>
        <xdr:cNvPr id="858" name="繰出金該当値テキスト">
          <a:extLst>
            <a:ext uri="{FF2B5EF4-FFF2-40B4-BE49-F238E27FC236}">
              <a16:creationId xmlns:a16="http://schemas.microsoft.com/office/drawing/2014/main" id="{00000000-0008-0000-0600-00005A030000}"/>
            </a:ext>
          </a:extLst>
        </xdr:cNvPr>
        <xdr:cNvSpPr txBox="1"/>
      </xdr:nvSpPr>
      <xdr:spPr>
        <a:xfrm>
          <a:off x="22212300" y="1294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91745</xdr:rowOff>
    </xdr:from>
    <xdr:to>
      <xdr:col>112</xdr:col>
      <xdr:colOff>38100</xdr:colOff>
      <xdr:row>76</xdr:row>
      <xdr:rowOff>21895</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1272500" y="129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120104</xdr:rowOff>
    </xdr:from>
    <xdr:to>
      <xdr:col>107</xdr:col>
      <xdr:colOff>101600</xdr:colOff>
      <xdr:row>76</xdr:row>
      <xdr:rowOff>50254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0383500" y="129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41381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30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151981</xdr:rowOff>
    </xdr:from>
    <xdr:to>
      <xdr:col>102</xdr:col>
      <xdr:colOff>165100</xdr:colOff>
      <xdr:row>76</xdr:row>
      <xdr:rowOff>82131</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19494500" y="130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73258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10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1727</xdr:rowOff>
    </xdr:from>
    <xdr:to>
      <xdr:col>98</xdr:col>
      <xdr:colOff>38100</xdr:colOff>
      <xdr:row>76</xdr:row>
      <xdr:rowOff>103327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8605500" y="130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94454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31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a:extLst>
            <a:ext uri="{FF2B5EF4-FFF2-40B4-BE49-F238E27FC236}">
              <a16:creationId xmlns:a16="http://schemas.microsoft.com/office/drawing/2014/main" id="{00000000-0008-0000-0600-00007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a:extLst>
            <a:ext uri="{FF2B5EF4-FFF2-40B4-BE49-F238E27FC236}">
              <a16:creationId xmlns:a16="http://schemas.microsoft.com/office/drawing/2014/main" id="{00000000-0008-0000-0600-00007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a:extLst>
            <a:ext uri="{FF2B5EF4-FFF2-40B4-BE49-F238E27FC236}">
              <a16:creationId xmlns:a16="http://schemas.microsoft.com/office/drawing/2014/main" id="{00000000-0008-0000-0600-00007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a:extLst>
            <a:ext uri="{FF2B5EF4-FFF2-40B4-BE49-F238E27FC236}">
              <a16:creationId xmlns:a16="http://schemas.microsoft.com/office/drawing/2014/main" id="{00000000-0008-0000-0600-00007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a:extLst>
            <a:ext uri="{FF2B5EF4-FFF2-40B4-BE49-F238E27FC236}">
              <a16:creationId xmlns:a16="http://schemas.microsoft.com/office/drawing/2014/main" id="{00000000-0008-0000-0600-00008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a:extLst>
            <a:ext uri="{FF2B5EF4-FFF2-40B4-BE49-F238E27FC236}">
              <a16:creationId xmlns:a16="http://schemas.microsoft.com/office/drawing/2014/main" id="{00000000-0008-0000-0600-00009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a:extLst>
            <a:ext uri="{FF2B5EF4-FFF2-40B4-BE49-F238E27FC236}">
              <a16:creationId xmlns:a16="http://schemas.microsoft.com/office/drawing/2014/main" id="{00000000-0008-0000-0600-00009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性質別歳出毎の住民一人当たりのコストは、普通建設事業費が増加傾向であり、町民体育館の建て替えや小学校の空調工事など平成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年度以降においても増加が予想される。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普通建設事業費については、住民一人当たりが負担する公共施設経費と捉えることができることから、平成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年度に策定した公共施設総合管理計画を有効活用し、公共施設の適正な維持管理に努める。</a:t>
          </a:r>
        </a:p>
        <a:p>
          <a:r>
            <a:rPr kumimoji="1" lang="ja-JP" altLang="en-US" sz="1300">
              <a:latin typeface="ＭＳ Ｐゴシック" panose="020B0600070205080204" pitchFamily="50" charset="-128"/>
              <a:ea typeface="ＭＳ Ｐゴシック" panose="020B0600070205080204" pitchFamily="50" charset="-128"/>
            </a:rPr>
            <a:t>　なお、公共施設については、経済効果及び財政効果を視野に入れたうえで、複合化、集約化、再配置について検討を図る。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14,943
14,539
72.80
7,393,612
6,763,175
629,357
4,275,987
3,861,060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80264</xdr:rowOff>
    </xdr:from>
    <xdr:to>
      <xdr:col>24</xdr:col>
      <xdr:colOff>63500</xdr:colOff>
      <xdr:row>38</xdr:row>
      <xdr:rowOff>120106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95364"/>
          <a:ext cx="8382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31114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80590</xdr:rowOff>
    </xdr:from>
    <xdr:to>
      <xdr:col>19</xdr:col>
      <xdr:colOff>177800</xdr:colOff>
      <xdr:row>38</xdr:row>
      <xdr:rowOff>120106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24240"/>
          <a:ext cx="889000" cy="21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167512</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80590</xdr:rowOff>
    </xdr:from>
    <xdr:to>
      <xdr:col>15</xdr:col>
      <xdr:colOff>50800</xdr:colOff>
      <xdr:row>37</xdr:row>
      <xdr:rowOff>129903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24240"/>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169145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5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129903</xdr:rowOff>
    </xdr:from>
    <xdr:to>
      <xdr:col>10</xdr:col>
      <xdr:colOff>114300</xdr:colOff>
      <xdr:row>37</xdr:row>
      <xdr:rowOff>154069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73553"/>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42200</xdr:rowOff>
    </xdr:from>
    <xdr:to>
      <xdr:col>10</xdr:col>
      <xdr:colOff>165100</xdr:colOff>
      <xdr:row>37</xdr:row>
      <xdr:rowOff>143800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38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160327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81062</xdr:rowOff>
    </xdr:from>
    <xdr:to>
      <xdr:col>6</xdr:col>
      <xdr:colOff>38100</xdr:colOff>
      <xdr:row>38</xdr:row>
      <xdr:rowOff>11212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27739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9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29464</xdr:rowOff>
    </xdr:from>
    <xdr:to>
      <xdr:col>24</xdr:col>
      <xdr:colOff>114300</xdr:colOff>
      <xdr:row>38</xdr:row>
      <xdr:rowOff>131064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115841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69306</xdr:rowOff>
    </xdr:from>
    <xdr:to>
      <xdr:col>20</xdr:col>
      <xdr:colOff>38100</xdr:colOff>
      <xdr:row>38</xdr:row>
      <xdr:rowOff>170906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162033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7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29790</xdr:rowOff>
    </xdr:from>
    <xdr:to>
      <xdr:col>15</xdr:col>
      <xdr:colOff>101600</xdr:colOff>
      <xdr:row>37</xdr:row>
      <xdr:rowOff>131390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122517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79103</xdr:rowOff>
    </xdr:from>
    <xdr:to>
      <xdr:col>10</xdr:col>
      <xdr:colOff>165100</xdr:colOff>
      <xdr:row>38</xdr:row>
      <xdr:rowOff>9253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1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103269</xdr:rowOff>
    </xdr:from>
    <xdr:to>
      <xdr:col>6</xdr:col>
      <xdr:colOff>38100</xdr:colOff>
      <xdr:row>38</xdr:row>
      <xdr:rowOff>33420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69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24546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3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161881</xdr:rowOff>
    </xdr:from>
    <xdr:to>
      <xdr:col>24</xdr:col>
      <xdr:colOff>63500</xdr:colOff>
      <xdr:row>59</xdr:row>
      <xdr:rowOff>3377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105981"/>
          <a:ext cx="838200" cy="1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3377</xdr:rowOff>
    </xdr:from>
    <xdr:to>
      <xdr:col>19</xdr:col>
      <xdr:colOff>177800</xdr:colOff>
      <xdr:row>59</xdr:row>
      <xdr:rowOff>15987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18927"/>
          <a:ext cx="8890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15987</xdr:rowOff>
    </xdr:from>
    <xdr:to>
      <xdr:col>15</xdr:col>
      <xdr:colOff>50800</xdr:colOff>
      <xdr:row>59</xdr:row>
      <xdr:rowOff>21572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31537"/>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21572</xdr:rowOff>
    </xdr:from>
    <xdr:to>
      <xdr:col>10</xdr:col>
      <xdr:colOff>114300</xdr:colOff>
      <xdr:row>59</xdr:row>
      <xdr:rowOff>40899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137122"/>
          <a:ext cx="889000" cy="1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111694</xdr:rowOff>
    </xdr:from>
    <xdr:to>
      <xdr:col>10</xdr:col>
      <xdr:colOff>165100</xdr:colOff>
      <xdr:row>59</xdr:row>
      <xdr:rowOff>41844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58371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8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101311</xdr:rowOff>
    </xdr:from>
    <xdr:to>
      <xdr:col>6</xdr:col>
      <xdr:colOff>38100</xdr:colOff>
      <xdr:row>59</xdr:row>
      <xdr:rowOff>31461</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4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47988</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82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111081</xdr:rowOff>
    </xdr:from>
    <xdr:to>
      <xdr:col>24</xdr:col>
      <xdr:colOff>114300</xdr:colOff>
      <xdr:row>59</xdr:row>
      <xdr:rowOff>41231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100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43694</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8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124027</xdr:rowOff>
    </xdr:from>
    <xdr:to>
      <xdr:col>20</xdr:col>
      <xdr:colOff>38100</xdr:colOff>
      <xdr:row>59</xdr:row>
      <xdr:rowOff>54177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6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45304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136637</xdr:rowOff>
    </xdr:from>
    <xdr:to>
      <xdr:col>15</xdr:col>
      <xdr:colOff>101600</xdr:colOff>
      <xdr:row>59</xdr:row>
      <xdr:rowOff>66787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8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57914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142222</xdr:rowOff>
    </xdr:from>
    <xdr:to>
      <xdr:col>10</xdr:col>
      <xdr:colOff>165100</xdr:colOff>
      <xdr:row>59</xdr:row>
      <xdr:rowOff>72372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8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63499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161549</xdr:rowOff>
    </xdr:from>
    <xdr:to>
      <xdr:col>6</xdr:col>
      <xdr:colOff>38100</xdr:colOff>
      <xdr:row>59</xdr:row>
      <xdr:rowOff>91699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10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82826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9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28639</xdr:rowOff>
    </xdr:from>
    <xdr:to>
      <xdr:col>24</xdr:col>
      <xdr:colOff>63500</xdr:colOff>
      <xdr:row>79</xdr:row>
      <xdr:rowOff>32426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573189"/>
          <a:ext cx="8382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32426</xdr:rowOff>
    </xdr:from>
    <xdr:to>
      <xdr:col>19</xdr:col>
      <xdr:colOff>177800</xdr:colOff>
      <xdr:row>79</xdr:row>
      <xdr:rowOff>47041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576976"/>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47041</xdr:rowOff>
    </xdr:from>
    <xdr:to>
      <xdr:col>15</xdr:col>
      <xdr:colOff>50800</xdr:colOff>
      <xdr:row>79</xdr:row>
      <xdr:rowOff>85323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91591"/>
          <a:ext cx="889000" cy="3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65649</xdr:rowOff>
    </xdr:from>
    <xdr:to>
      <xdr:col>10</xdr:col>
      <xdr:colOff>114300</xdr:colOff>
      <xdr:row>79</xdr:row>
      <xdr:rowOff>85323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438749"/>
          <a:ext cx="889000" cy="19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77744</xdr:rowOff>
    </xdr:from>
    <xdr:to>
      <xdr:col>10</xdr:col>
      <xdr:colOff>165100</xdr:colOff>
      <xdr:row>77</xdr:row>
      <xdr:rowOff>7894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24421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135412</xdr:rowOff>
    </xdr:from>
    <xdr:to>
      <xdr:col>6</xdr:col>
      <xdr:colOff>38100</xdr:colOff>
      <xdr:row>77</xdr:row>
      <xdr:rowOff>65562</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82090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40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149289</xdr:rowOff>
    </xdr:from>
    <xdr:to>
      <xdr:col>24</xdr:col>
      <xdr:colOff>114300</xdr:colOff>
      <xdr:row>79</xdr:row>
      <xdr:rowOff>79439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64216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43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153076</xdr:rowOff>
    </xdr:from>
    <xdr:to>
      <xdr:col>20</xdr:col>
      <xdr:colOff>38100</xdr:colOff>
      <xdr:row>79</xdr:row>
      <xdr:rowOff>83226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5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74353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61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167691</xdr:rowOff>
    </xdr:from>
    <xdr:to>
      <xdr:col>15</xdr:col>
      <xdr:colOff>101600</xdr:colOff>
      <xdr:row>79</xdr:row>
      <xdr:rowOff>97841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54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88968</xdr:rowOff>
    </xdr:from>
    <xdr:ext cx="534377"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41111" y="1363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34523</xdr:rowOff>
    </xdr:from>
    <xdr:to>
      <xdr:col>10</xdr:col>
      <xdr:colOff>165100</xdr:colOff>
      <xdr:row>79</xdr:row>
      <xdr:rowOff>136123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127250</xdr:rowOff>
    </xdr:from>
    <xdr:ext cx="534377"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52111" y="136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14849</xdr:rowOff>
    </xdr:from>
    <xdr:to>
      <xdr:col>6</xdr:col>
      <xdr:colOff>38100</xdr:colOff>
      <xdr:row>78</xdr:row>
      <xdr:rowOff>116449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107576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8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81091</xdr:rowOff>
    </xdr:from>
    <xdr:to>
      <xdr:col>24</xdr:col>
      <xdr:colOff>63500</xdr:colOff>
      <xdr:row>97</xdr:row>
      <xdr:rowOff>81407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11741"/>
          <a:ext cx="8382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138468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6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79377</xdr:rowOff>
    </xdr:from>
    <xdr:to>
      <xdr:col>19</xdr:col>
      <xdr:colOff>177800</xdr:colOff>
      <xdr:row>97</xdr:row>
      <xdr:rowOff>81091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1002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102987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9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79377</xdr:rowOff>
    </xdr:from>
    <xdr:to>
      <xdr:col>15</xdr:col>
      <xdr:colOff>50800</xdr:colOff>
      <xdr:row>97</xdr:row>
      <xdr:rowOff>80817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0027"/>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116629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40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80817</xdr:rowOff>
    </xdr:from>
    <xdr:to>
      <xdr:col>10</xdr:col>
      <xdr:colOff>114300</xdr:colOff>
      <xdr:row>97</xdr:row>
      <xdr:rowOff>92974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11467"/>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23813</xdr:rowOff>
    </xdr:from>
    <xdr:to>
      <xdr:col>10</xdr:col>
      <xdr:colOff>165100</xdr:colOff>
      <xdr:row>97</xdr:row>
      <xdr:rowOff>125413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5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141940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18194</xdr:rowOff>
    </xdr:from>
    <xdr:to>
      <xdr:col>6</xdr:col>
      <xdr:colOff>38100</xdr:colOff>
      <xdr:row>97</xdr:row>
      <xdr:rowOff>119794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136321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2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30607</xdr:rowOff>
    </xdr:from>
    <xdr:to>
      <xdr:col>24</xdr:col>
      <xdr:colOff>114300</xdr:colOff>
      <xdr:row>97</xdr:row>
      <xdr:rowOff>132207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9034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30291</xdr:rowOff>
    </xdr:from>
    <xdr:to>
      <xdr:col>20</xdr:col>
      <xdr:colOff>38100</xdr:colOff>
      <xdr:row>97</xdr:row>
      <xdr:rowOff>131891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123018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28577</xdr:rowOff>
    </xdr:from>
    <xdr:to>
      <xdr:col>15</xdr:col>
      <xdr:colOff>101600</xdr:colOff>
      <xdr:row>97</xdr:row>
      <xdr:rowOff>130177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121304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30017</xdr:rowOff>
    </xdr:from>
    <xdr:to>
      <xdr:col>10</xdr:col>
      <xdr:colOff>165100</xdr:colOff>
      <xdr:row>97</xdr:row>
      <xdr:rowOff>131617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122744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42174</xdr:rowOff>
    </xdr:from>
    <xdr:to>
      <xdr:col>6</xdr:col>
      <xdr:colOff>38100</xdr:colOff>
      <xdr:row>97</xdr:row>
      <xdr:rowOff>143774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7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134901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6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69161</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12661"/>
          <a:ext cx="1270" cy="1572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15838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8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69161</xdr:rowOff>
    </xdr:from>
    <xdr:to>
      <xdr:col>55</xdr:col>
      <xdr:colOff>88900</xdr:colOff>
      <xdr:row>30</xdr:row>
      <xdr:rowOff>69161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1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2376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460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150949</xdr:rowOff>
    </xdr:from>
    <xdr:to>
      <xdr:col>55</xdr:col>
      <xdr:colOff>50800</xdr:colOff>
      <xdr:row>38</xdr:row>
      <xdr:rowOff>81099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9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137233</xdr:rowOff>
    </xdr:from>
    <xdr:to>
      <xdr:col>50</xdr:col>
      <xdr:colOff>165100</xdr:colOff>
      <xdr:row>38</xdr:row>
      <xdr:rowOff>67383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83910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6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156827</xdr:rowOff>
    </xdr:from>
    <xdr:to>
      <xdr:col>46</xdr:col>
      <xdr:colOff>38100</xdr:colOff>
      <xdr:row>38</xdr:row>
      <xdr:rowOff>86977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103504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61976</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77076"/>
          <a:ext cx="889000" cy="20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117965</xdr:rowOff>
    </xdr:from>
    <xdr:to>
      <xdr:col>41</xdr:col>
      <xdr:colOff>101600</xdr:colOff>
      <xdr:row>37</xdr:row>
      <xdr:rowOff>48115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9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64642</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06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112087</xdr:rowOff>
    </xdr:from>
    <xdr:to>
      <xdr:col>36</xdr:col>
      <xdr:colOff>165100</xdr:colOff>
      <xdr:row>36</xdr:row>
      <xdr:rowOff>42237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1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58764</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588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11176</xdr:rowOff>
    </xdr:from>
    <xdr:to>
      <xdr:col>36</xdr:col>
      <xdr:colOff>165100</xdr:colOff>
      <xdr:row>38</xdr:row>
      <xdr:rowOff>112776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103903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29172</xdr:rowOff>
    </xdr:from>
    <xdr:to>
      <xdr:col>55</xdr:col>
      <xdr:colOff>0</xdr:colOff>
      <xdr:row>58</xdr:row>
      <xdr:rowOff>29465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73272"/>
          <a:ext cx="8382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55173</xdr:rowOff>
    </xdr:from>
    <xdr:to>
      <xdr:col>50</xdr:col>
      <xdr:colOff>114300</xdr:colOff>
      <xdr:row>58</xdr:row>
      <xdr:rowOff>29172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27823"/>
          <a:ext cx="889000" cy="14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55173</xdr:rowOff>
    </xdr:from>
    <xdr:to>
      <xdr:col>45</xdr:col>
      <xdr:colOff>177800</xdr:colOff>
      <xdr:row>58</xdr:row>
      <xdr:rowOff>61999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27823"/>
          <a:ext cx="889000" cy="17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146562</xdr:rowOff>
    </xdr:from>
    <xdr:to>
      <xdr:col>41</xdr:col>
      <xdr:colOff>50800</xdr:colOff>
      <xdr:row>58</xdr:row>
      <xdr:rowOff>61999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19212"/>
          <a:ext cx="889000" cy="8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171278</xdr:rowOff>
    </xdr:from>
    <xdr:to>
      <xdr:col>41</xdr:col>
      <xdr:colOff>101600</xdr:colOff>
      <xdr:row>57</xdr:row>
      <xdr:rowOff>101428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117955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xdr:rowOff>
    </xdr:from>
    <xdr:to>
      <xdr:col>36</xdr:col>
      <xdr:colOff>165100</xdr:colOff>
      <xdr:row>57</xdr:row>
      <xdr:rowOff>114902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131429</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150115</xdr:rowOff>
    </xdr:from>
    <xdr:to>
      <xdr:col>55</xdr:col>
      <xdr:colOff>50800</xdr:colOff>
      <xdr:row>58</xdr:row>
      <xdr:rowOff>80265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65042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149822</xdr:rowOff>
    </xdr:from>
    <xdr:to>
      <xdr:col>50</xdr:col>
      <xdr:colOff>165100</xdr:colOff>
      <xdr:row>58</xdr:row>
      <xdr:rowOff>79972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71099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01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4373</xdr:rowOff>
    </xdr:from>
    <xdr:to>
      <xdr:col>46</xdr:col>
      <xdr:colOff>38100</xdr:colOff>
      <xdr:row>57</xdr:row>
      <xdr:rowOff>105973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7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97100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86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11199</xdr:rowOff>
    </xdr:from>
    <xdr:to>
      <xdr:col>41</xdr:col>
      <xdr:colOff>101600</xdr:colOff>
      <xdr:row>58</xdr:row>
      <xdr:rowOff>112799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103926</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95762</xdr:rowOff>
    </xdr:from>
    <xdr:to>
      <xdr:col>36</xdr:col>
      <xdr:colOff>165100</xdr:colOff>
      <xdr:row>58</xdr:row>
      <xdr:rowOff>25912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6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19678</xdr:rowOff>
    </xdr:from>
    <xdr:to>
      <xdr:col>55</xdr:col>
      <xdr:colOff>0</xdr:colOff>
      <xdr:row>79</xdr:row>
      <xdr:rowOff>26718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64228"/>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9528</xdr:rowOff>
    </xdr:from>
    <xdr:to>
      <xdr:col>50</xdr:col>
      <xdr:colOff>114300</xdr:colOff>
      <xdr:row>79</xdr:row>
      <xdr:rowOff>26718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54078"/>
          <a:ext cx="889000" cy="1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9528</xdr:rowOff>
    </xdr:from>
    <xdr:to>
      <xdr:col>45</xdr:col>
      <xdr:colOff>177800</xdr:colOff>
      <xdr:row>79</xdr:row>
      <xdr:rowOff>29042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554078"/>
          <a:ext cx="8890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29042</xdr:rowOff>
    </xdr:from>
    <xdr:to>
      <xdr:col>41</xdr:col>
      <xdr:colOff>50800</xdr:colOff>
      <xdr:row>79</xdr:row>
      <xdr:rowOff>30993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73592"/>
          <a:ext cx="889000" cy="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59015</xdr:rowOff>
    </xdr:from>
    <xdr:to>
      <xdr:col>41</xdr:col>
      <xdr:colOff>101600</xdr:colOff>
      <xdr:row>78</xdr:row>
      <xdr:rowOff>160615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3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5692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20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69027</xdr:rowOff>
    </xdr:from>
    <xdr:to>
      <xdr:col>36</xdr:col>
      <xdr:colOff>165100</xdr:colOff>
      <xdr:row>78</xdr:row>
      <xdr:rowOff>170627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15704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21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140328</xdr:rowOff>
    </xdr:from>
    <xdr:to>
      <xdr:col>55</xdr:col>
      <xdr:colOff>50800</xdr:colOff>
      <xdr:row>79</xdr:row>
      <xdr:rowOff>70478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55255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147368</xdr:rowOff>
    </xdr:from>
    <xdr:to>
      <xdr:col>50</xdr:col>
      <xdr:colOff>165100</xdr:colOff>
      <xdr:row>79</xdr:row>
      <xdr:rowOff>77518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68645</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13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130178</xdr:rowOff>
    </xdr:from>
    <xdr:to>
      <xdr:col>46</xdr:col>
      <xdr:colOff>38100</xdr:colOff>
      <xdr:row>79</xdr:row>
      <xdr:rowOff>60328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51455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149692</xdr:rowOff>
    </xdr:from>
    <xdr:to>
      <xdr:col>41</xdr:col>
      <xdr:colOff>101600</xdr:colOff>
      <xdr:row>79</xdr:row>
      <xdr:rowOff>79842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2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70969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1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151643</xdr:rowOff>
    </xdr:from>
    <xdr:to>
      <xdr:col>36</xdr:col>
      <xdr:colOff>165100</xdr:colOff>
      <xdr:row>79</xdr:row>
      <xdr:rowOff>81793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72920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123503</xdr:rowOff>
    </xdr:from>
    <xdr:to>
      <xdr:col>55</xdr:col>
      <xdr:colOff>0</xdr:colOff>
      <xdr:row>98</xdr:row>
      <xdr:rowOff>157648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925603"/>
          <a:ext cx="838200" cy="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144977</xdr:rowOff>
    </xdr:from>
    <xdr:to>
      <xdr:col>50</xdr:col>
      <xdr:colOff>114300</xdr:colOff>
      <xdr:row>98</xdr:row>
      <xdr:rowOff>157648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947077"/>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132511</xdr:rowOff>
    </xdr:from>
    <xdr:to>
      <xdr:col>45</xdr:col>
      <xdr:colOff>177800</xdr:colOff>
      <xdr:row>98</xdr:row>
      <xdr:rowOff>144977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934611"/>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132511</xdr:rowOff>
    </xdr:from>
    <xdr:to>
      <xdr:col>41</xdr:col>
      <xdr:colOff>50800</xdr:colOff>
      <xdr:row>98</xdr:row>
      <xdr:rowOff>136465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34611"/>
          <a:ext cx="889000" cy="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55632</xdr:rowOff>
    </xdr:from>
    <xdr:to>
      <xdr:col>41</xdr:col>
      <xdr:colOff>101600</xdr:colOff>
      <xdr:row>98</xdr:row>
      <xdr:rowOff>157232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5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2309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48030</xdr:rowOff>
    </xdr:from>
    <xdr:to>
      <xdr:col>36</xdr:col>
      <xdr:colOff>165100</xdr:colOff>
      <xdr:row>98</xdr:row>
      <xdr:rowOff>149630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5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166157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2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72703</xdr:rowOff>
    </xdr:from>
    <xdr:to>
      <xdr:col>55</xdr:col>
      <xdr:colOff>50800</xdr:colOff>
      <xdr:row>99</xdr:row>
      <xdr:rowOff>2853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170513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0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106848</xdr:rowOff>
    </xdr:from>
    <xdr:to>
      <xdr:col>50</xdr:col>
      <xdr:colOff>165100</xdr:colOff>
      <xdr:row>99</xdr:row>
      <xdr:rowOff>36998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28125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7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94177</xdr:rowOff>
    </xdr:from>
    <xdr:to>
      <xdr:col>46</xdr:col>
      <xdr:colOff>38100</xdr:colOff>
      <xdr:row>99</xdr:row>
      <xdr:rowOff>24327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9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15454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8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81711</xdr:rowOff>
    </xdr:from>
    <xdr:to>
      <xdr:col>41</xdr:col>
      <xdr:colOff>101600</xdr:colOff>
      <xdr:row>99</xdr:row>
      <xdr:rowOff>11861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2988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85665</xdr:rowOff>
    </xdr:from>
    <xdr:to>
      <xdr:col>36</xdr:col>
      <xdr:colOff>165100</xdr:colOff>
      <xdr:row>99</xdr:row>
      <xdr:rowOff>15815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6942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74219</xdr:rowOff>
    </xdr:from>
    <xdr:to>
      <xdr:col>85</xdr:col>
      <xdr:colOff>127000</xdr:colOff>
      <xdr:row>37</xdr:row>
      <xdr:rowOff>74333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17869"/>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74219</xdr:rowOff>
    </xdr:from>
    <xdr:to>
      <xdr:col>81</xdr:col>
      <xdr:colOff>50800</xdr:colOff>
      <xdr:row>37</xdr:row>
      <xdr:rowOff>89192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1786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89192</xdr:rowOff>
    </xdr:from>
    <xdr:to>
      <xdr:col>76</xdr:col>
      <xdr:colOff>114300</xdr:colOff>
      <xdr:row>37</xdr:row>
      <xdr:rowOff>100825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32842"/>
          <a:ext cx="889000" cy="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99225</xdr:rowOff>
    </xdr:from>
    <xdr:to>
      <xdr:col>71</xdr:col>
      <xdr:colOff>177800</xdr:colOff>
      <xdr:row>37</xdr:row>
      <xdr:rowOff>100825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814300" y="644287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142558</xdr:rowOff>
    </xdr:from>
    <xdr:to>
      <xdr:col>72</xdr:col>
      <xdr:colOff>38100</xdr:colOff>
      <xdr:row>37</xdr:row>
      <xdr:rowOff>72708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1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89235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18809</xdr:rowOff>
    </xdr:from>
    <xdr:to>
      <xdr:col>67</xdr:col>
      <xdr:colOff>101600</xdr:colOff>
      <xdr:row>37</xdr:row>
      <xdr:rowOff>120409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62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3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23533</xdr:rowOff>
    </xdr:from>
    <xdr:to>
      <xdr:col>85</xdr:col>
      <xdr:colOff>177800</xdr:colOff>
      <xdr:row>37</xdr:row>
      <xdr:rowOff>125133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109910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23419</xdr:rowOff>
    </xdr:from>
    <xdr:to>
      <xdr:col>81</xdr:col>
      <xdr:colOff>101600</xdr:colOff>
      <xdr:row>37</xdr:row>
      <xdr:rowOff>125019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6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116146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4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38392</xdr:rowOff>
    </xdr:from>
    <xdr:to>
      <xdr:col>76</xdr:col>
      <xdr:colOff>165100</xdr:colOff>
      <xdr:row>37</xdr:row>
      <xdr:rowOff>139992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131119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7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50025</xdr:rowOff>
    </xdr:from>
    <xdr:to>
      <xdr:col>72</xdr:col>
      <xdr:colOff>38100</xdr:colOff>
      <xdr:row>37</xdr:row>
      <xdr:rowOff>151625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142753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48425</xdr:rowOff>
    </xdr:from>
    <xdr:to>
      <xdr:col>67</xdr:col>
      <xdr:colOff>101600</xdr:colOff>
      <xdr:row>37</xdr:row>
      <xdr:rowOff>150025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141152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6172</xdr:rowOff>
    </xdr:from>
    <xdr:to>
      <xdr:col>85</xdr:col>
      <xdr:colOff>127000</xdr:colOff>
      <xdr:row>57</xdr:row>
      <xdr:rowOff>5982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607372"/>
          <a:ext cx="838200" cy="17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68470</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118770</xdr:rowOff>
    </xdr:from>
    <xdr:to>
      <xdr:col>81</xdr:col>
      <xdr:colOff>50800</xdr:colOff>
      <xdr:row>57</xdr:row>
      <xdr:rowOff>5982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19970"/>
          <a:ext cx="889000" cy="5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63339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8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118770</xdr:rowOff>
    </xdr:from>
    <xdr:to>
      <xdr:col>76</xdr:col>
      <xdr:colOff>114300</xdr:colOff>
      <xdr:row>57</xdr:row>
      <xdr:rowOff>74790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19970"/>
          <a:ext cx="889000" cy="1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154584</xdr:rowOff>
    </xdr:from>
    <xdr:to>
      <xdr:col>71</xdr:col>
      <xdr:colOff>177800</xdr:colOff>
      <xdr:row>57</xdr:row>
      <xdr:rowOff>74790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412884"/>
          <a:ext cx="889000" cy="4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74389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126822</xdr:rowOff>
    </xdr:from>
    <xdr:to>
      <xdr:col>85</xdr:col>
      <xdr:colOff>177800</xdr:colOff>
      <xdr:row>56</xdr:row>
      <xdr:rowOff>56972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149699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126632</xdr:rowOff>
    </xdr:from>
    <xdr:to>
      <xdr:col>81</xdr:col>
      <xdr:colOff>101600</xdr:colOff>
      <xdr:row>57</xdr:row>
      <xdr:rowOff>56782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73309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0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67970</xdr:rowOff>
    </xdr:from>
    <xdr:to>
      <xdr:col>76</xdr:col>
      <xdr:colOff>165100</xdr:colOff>
      <xdr:row>56</xdr:row>
      <xdr:rowOff>169570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14647</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23990</xdr:rowOff>
    </xdr:from>
    <xdr:to>
      <xdr:col>72</xdr:col>
      <xdr:colOff>38100</xdr:colOff>
      <xdr:row>57</xdr:row>
      <xdr:rowOff>125590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9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116717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8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103784</xdr:rowOff>
    </xdr:from>
    <xdr:to>
      <xdr:col>67</xdr:col>
      <xdr:colOff>101600</xdr:colOff>
      <xdr:row>55</xdr:row>
      <xdr:rowOff>33934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50461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1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98516</xdr:rowOff>
    </xdr:from>
    <xdr:to>
      <xdr:col>85</xdr:col>
      <xdr:colOff>127000</xdr:colOff>
      <xdr:row>79</xdr:row>
      <xdr:rowOff>98568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643066"/>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98568</xdr:rowOff>
    </xdr:from>
    <xdr:to>
      <xdr:col>81</xdr:col>
      <xdr:colOff>50800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643118"/>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98673</xdr:rowOff>
    </xdr:from>
    <xdr:to>
      <xdr:col>76</xdr:col>
      <xdr:colOff>114300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643223"/>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88712</xdr:rowOff>
    </xdr:from>
    <xdr:to>
      <xdr:col>71</xdr:col>
      <xdr:colOff>177800</xdr:colOff>
      <xdr:row>79</xdr:row>
      <xdr:rowOff>98673</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633262"/>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23102</xdr:rowOff>
    </xdr:from>
    <xdr:to>
      <xdr:col>72</xdr:col>
      <xdr:colOff>38100</xdr:colOff>
      <xdr:row>79</xdr:row>
      <xdr:rowOff>124702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141229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34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24336</xdr:rowOff>
    </xdr:from>
    <xdr:to>
      <xdr:col>67</xdr:col>
      <xdr:colOff>101600</xdr:colOff>
      <xdr:row>79</xdr:row>
      <xdr:rowOff>125936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6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142463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34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47716</xdr:rowOff>
    </xdr:from>
    <xdr:to>
      <xdr:col>85</xdr:col>
      <xdr:colOff>177800</xdr:colOff>
      <xdr:row>79</xdr:row>
      <xdr:rowOff>149316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52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47768</xdr:rowOff>
    </xdr:from>
    <xdr:to>
      <xdr:col>81</xdr:col>
      <xdr:colOff>101600</xdr:colOff>
      <xdr:row>79</xdr:row>
      <xdr:rowOff>149368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9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140495</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85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47873</xdr:rowOff>
    </xdr:from>
    <xdr:to>
      <xdr:col>72</xdr:col>
      <xdr:colOff>38100</xdr:colOff>
      <xdr:row>79</xdr:row>
      <xdr:rowOff>149473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140600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85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37912</xdr:rowOff>
    </xdr:from>
    <xdr:to>
      <xdr:col>67</xdr:col>
      <xdr:colOff>101600</xdr:colOff>
      <xdr:row>79</xdr:row>
      <xdr:rowOff>139512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130639</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67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77246</xdr:rowOff>
    </xdr:from>
    <xdr:to>
      <xdr:col>85</xdr:col>
      <xdr:colOff>127000</xdr:colOff>
      <xdr:row>97</xdr:row>
      <xdr:rowOff>87139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07896"/>
          <a:ext cx="8382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86990</xdr:rowOff>
    </xdr:from>
    <xdr:to>
      <xdr:col>81</xdr:col>
      <xdr:colOff>50800</xdr:colOff>
      <xdr:row>97</xdr:row>
      <xdr:rowOff>87139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717640"/>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74687</xdr:rowOff>
    </xdr:from>
    <xdr:to>
      <xdr:col>76</xdr:col>
      <xdr:colOff>114300</xdr:colOff>
      <xdr:row>97</xdr:row>
      <xdr:rowOff>86990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705337"/>
          <a:ext cx="889000" cy="1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74687</xdr:rowOff>
    </xdr:from>
    <xdr:to>
      <xdr:col>71</xdr:col>
      <xdr:colOff>177800</xdr:colOff>
      <xdr:row>97</xdr:row>
      <xdr:rowOff>78933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05337"/>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23675</xdr:rowOff>
    </xdr:from>
    <xdr:to>
      <xdr:col>72</xdr:col>
      <xdr:colOff>38100</xdr:colOff>
      <xdr:row>95</xdr:row>
      <xdr:rowOff>125275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141802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0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15114</xdr:rowOff>
    </xdr:from>
    <xdr:to>
      <xdr:col>67</xdr:col>
      <xdr:colOff>101600</xdr:colOff>
      <xdr:row>95</xdr:row>
      <xdr:rowOff>116714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133241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0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26446</xdr:rowOff>
    </xdr:from>
    <xdr:to>
      <xdr:col>85</xdr:col>
      <xdr:colOff>177800</xdr:colOff>
      <xdr:row>97</xdr:row>
      <xdr:rowOff>128046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112823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7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36339</xdr:rowOff>
    </xdr:from>
    <xdr:to>
      <xdr:col>81</xdr:col>
      <xdr:colOff>101600</xdr:colOff>
      <xdr:row>97</xdr:row>
      <xdr:rowOff>137939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129066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36190</xdr:rowOff>
    </xdr:from>
    <xdr:to>
      <xdr:col>76</xdr:col>
      <xdr:colOff>165100</xdr:colOff>
      <xdr:row>97</xdr:row>
      <xdr:rowOff>137790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128917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23887</xdr:rowOff>
    </xdr:from>
    <xdr:to>
      <xdr:col>72</xdr:col>
      <xdr:colOff>38100</xdr:colOff>
      <xdr:row>97</xdr:row>
      <xdr:rowOff>125487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5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116614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4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28133</xdr:rowOff>
    </xdr:from>
    <xdr:to>
      <xdr:col>67</xdr:col>
      <xdr:colOff>101600</xdr:colOff>
      <xdr:row>97</xdr:row>
      <xdr:rowOff>129733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120860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7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138329</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138329</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19545300" y="6653429"/>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25290</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88333" y="63689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87529</xdr:rowOff>
    </xdr:from>
    <xdr:to>
      <xdr:col>107</xdr:col>
      <xdr:colOff>101600</xdr:colOff>
      <xdr:row>39</xdr:row>
      <xdr:rowOff>17679</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8806</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目的別歳出毎の住民一人当たりのコストは、教育費において大きなばらつきがあるのが特徴である。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年度における、幼保一元化施設の建設に伴う歳出増減及び幼稚園費、保育所費等の見直しも重なった結果と考えており、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年度における増加は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年度に実施した中学校の空調設置事業や町民体育館の建て替えに係る費用の増が要因と考える。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教育費に関しては町民体育館の建設が継続中のため今後も増加傾向となることが予想される。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標準財政規模と比較した財政調整基金残高と実質収支額の合計額は、</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％超で安定推移しており、概ね良好と捉えられる。</a:t>
          </a:r>
        </a:p>
        <a:p>
          <a:r>
            <a:rPr kumimoji="1" lang="ja-JP" altLang="en-US" sz="1200">
              <a:latin typeface="ＭＳ ゴシック" pitchFamily="49" charset="-128"/>
              <a:ea typeface="ＭＳ ゴシック" pitchFamily="49" charset="-128"/>
            </a:rPr>
            <a:t>　実質単年度収支がマイナスとなる年があるものの、その年の執行状況により、臨時財政対策債の借入額を調整しているため、実質収支、基金残高ともに安定した財政運営となっている。</a:t>
          </a:r>
        </a:p>
        <a:p>
          <a:r>
            <a:rPr kumimoji="1" lang="ja-JP" altLang="en-US" sz="1200">
              <a:latin typeface="ＭＳ ゴシック" pitchFamily="49" charset="-128"/>
              <a:ea typeface="ＭＳ ゴシック" pitchFamily="49" charset="-128"/>
            </a:rPr>
            <a:t>　しかし、今後は空港の機能強化に伴う公共事業への歳出が多くなることが予想されるため、投資的経費への計画的な実施が必要と考える。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一般会計及び特別会計、企業会計まで全ての会計において赤字は生じていない。</a:t>
          </a:r>
        </a:p>
        <a:p>
          <a:r>
            <a:rPr kumimoji="1" lang="ja-JP" altLang="en-US" sz="1400">
              <a:latin typeface="ＭＳ ゴシック" pitchFamily="49" charset="-128"/>
              <a:ea typeface="ＭＳ ゴシック" pitchFamily="49" charset="-128"/>
            </a:rPr>
            <a:t>　今後も適正な財政運営に努めるとともに、更なる改善を図る。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73</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75</v>
      </c>
      <c r="C3" s="588"/>
      <c r="D3" s="588"/>
      <c r="E3" s="589"/>
      <c r="F3" s="589"/>
      <c r="G3" s="589"/>
      <c r="H3" s="589"/>
      <c r="I3" s="589"/>
      <c r="J3" s="589"/>
      <c r="K3" s="589"/>
      <c r="L3" s="589" t="s">
        <v>76</v>
      </c>
      <c r="M3" s="589"/>
      <c r="N3" s="589"/>
      <c r="O3" s="589"/>
      <c r="P3" s="589"/>
      <c r="Q3" s="589"/>
      <c r="R3" s="592"/>
      <c r="S3" s="592"/>
      <c r="T3" s="592"/>
      <c r="U3" s="592"/>
      <c r="V3" s="593"/>
      <c r="W3" s="486" t="s">
        <v>77</v>
      </c>
      <c r="X3" s="487"/>
      <c r="Y3" s="487"/>
      <c r="Z3" s="487"/>
      <c r="AA3" s="487"/>
      <c r="AB3" s="588"/>
      <c r="AC3" s="592" t="s">
        <v>78</v>
      </c>
      <c r="AD3" s="487"/>
      <c r="AE3" s="487"/>
      <c r="AF3" s="487"/>
      <c r="AG3" s="487"/>
      <c r="AH3" s="487"/>
      <c r="AI3" s="487"/>
      <c r="AJ3" s="487"/>
      <c r="AK3" s="487"/>
      <c r="AL3" s="554"/>
      <c r="AM3" s="486" t="s">
        <v>79</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80</v>
      </c>
      <c r="BO3" s="487"/>
      <c r="BP3" s="487"/>
      <c r="BQ3" s="487"/>
      <c r="BR3" s="487"/>
      <c r="BS3" s="487"/>
      <c r="BT3" s="487"/>
      <c r="BU3" s="554"/>
      <c r="BV3" s="486" t="s">
        <v>81</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82</v>
      </c>
      <c r="CU3" s="487"/>
      <c r="CV3" s="487"/>
      <c r="CW3" s="487"/>
      <c r="CX3" s="487"/>
      <c r="CY3" s="487"/>
      <c r="CZ3" s="487"/>
      <c r="DA3" s="554"/>
      <c r="DB3" s="486" t="s">
        <v>83</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84</v>
      </c>
      <c r="AZ4" s="400"/>
      <c r="BA4" s="400"/>
      <c r="BB4" s="400"/>
      <c r="BC4" s="400"/>
      <c r="BD4" s="400"/>
      <c r="BE4" s="400"/>
      <c r="BF4" s="400"/>
      <c r="BG4" s="400"/>
      <c r="BH4" s="400"/>
      <c r="BI4" s="400"/>
      <c r="BJ4" s="400"/>
      <c r="BK4" s="400"/>
      <c r="BL4" s="400"/>
      <c r="BM4" s="401"/>
      <c r="BN4" s="402">
        <v>7393612</v>
      </c>
      <c r="BO4" s="403"/>
      <c r="BP4" s="403"/>
      <c r="BQ4" s="403"/>
      <c r="BR4" s="403"/>
      <c r="BS4" s="403"/>
      <c r="BT4" s="403"/>
      <c r="BU4" s="404"/>
      <c r="BV4" s="402">
        <v>6790246</v>
      </c>
      <c r="BW4" s="403"/>
      <c r="BX4" s="403"/>
      <c r="BY4" s="403"/>
      <c r="BZ4" s="403"/>
      <c r="CA4" s="403"/>
      <c r="CB4" s="403"/>
      <c r="CC4" s="404"/>
      <c r="CD4" s="580" t="s">
        <v>85</v>
      </c>
      <c r="CE4" s="581"/>
      <c r="CF4" s="581"/>
      <c r="CG4" s="581"/>
      <c r="CH4" s="581"/>
      <c r="CI4" s="581"/>
      <c r="CJ4" s="581"/>
      <c r="CK4" s="581"/>
      <c r="CL4" s="581"/>
      <c r="CM4" s="581"/>
      <c r="CN4" s="581"/>
      <c r="CO4" s="581"/>
      <c r="CP4" s="581"/>
      <c r="CQ4" s="581"/>
      <c r="CR4" s="581"/>
      <c r="CS4" s="582"/>
      <c r="CT4" s="583">
        <v>14.7</v>
      </c>
      <c r="CU4" s="584"/>
      <c r="CV4" s="584"/>
      <c r="CW4" s="584"/>
      <c r="CX4" s="584"/>
      <c r="CY4" s="584"/>
      <c r="CZ4" s="584"/>
      <c r="DA4" s="585"/>
      <c r="DB4" s="583">
        <v>14.5</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86</v>
      </c>
      <c r="AN5" s="381"/>
      <c r="AO5" s="381"/>
      <c r="AP5" s="381"/>
      <c r="AQ5" s="381"/>
      <c r="AR5" s="381"/>
      <c r="AS5" s="381"/>
      <c r="AT5" s="382"/>
      <c r="AU5" s="464" t="s">
        <v>87</v>
      </c>
      <c r="AV5" s="465"/>
      <c r="AW5" s="465"/>
      <c r="AX5" s="465"/>
      <c r="AY5" s="387" t="s">
        <v>88</v>
      </c>
      <c r="AZ5" s="388"/>
      <c r="BA5" s="388"/>
      <c r="BB5" s="388"/>
      <c r="BC5" s="388"/>
      <c r="BD5" s="388"/>
      <c r="BE5" s="388"/>
      <c r="BF5" s="388"/>
      <c r="BG5" s="388"/>
      <c r="BH5" s="388"/>
      <c r="BI5" s="388"/>
      <c r="BJ5" s="388"/>
      <c r="BK5" s="388"/>
      <c r="BL5" s="388"/>
      <c r="BM5" s="389"/>
      <c r="BN5" s="407">
        <v>6763175</v>
      </c>
      <c r="BO5" s="408"/>
      <c r="BP5" s="408"/>
      <c r="BQ5" s="408"/>
      <c r="BR5" s="408"/>
      <c r="BS5" s="408"/>
      <c r="BT5" s="408"/>
      <c r="BU5" s="409"/>
      <c r="BV5" s="407">
        <v>6110903</v>
      </c>
      <c r="BW5" s="408"/>
      <c r="BX5" s="408"/>
      <c r="BY5" s="408"/>
      <c r="BZ5" s="408"/>
      <c r="CA5" s="408"/>
      <c r="CB5" s="408"/>
      <c r="CC5" s="409"/>
      <c r="CD5" s="416" t="s">
        <v>89</v>
      </c>
      <c r="CE5" s="417"/>
      <c r="CF5" s="417"/>
      <c r="CG5" s="417"/>
      <c r="CH5" s="417"/>
      <c r="CI5" s="417"/>
      <c r="CJ5" s="417"/>
      <c r="CK5" s="417"/>
      <c r="CL5" s="417"/>
      <c r="CM5" s="417"/>
      <c r="CN5" s="417"/>
      <c r="CO5" s="417"/>
      <c r="CP5" s="417"/>
      <c r="CQ5" s="417"/>
      <c r="CR5" s="417"/>
      <c r="CS5" s="418"/>
      <c r="CT5" s="377">
        <v>84.3</v>
      </c>
      <c r="CU5" s="378"/>
      <c r="CV5" s="378"/>
      <c r="CW5" s="378"/>
      <c r="CX5" s="378"/>
      <c r="CY5" s="378"/>
      <c r="CZ5" s="378"/>
      <c r="DA5" s="379"/>
      <c r="DB5" s="377">
        <v>91.4</v>
      </c>
      <c r="DC5" s="378"/>
      <c r="DD5" s="378"/>
      <c r="DE5" s="378"/>
      <c r="DF5" s="378"/>
      <c r="DG5" s="378"/>
      <c r="DH5" s="378"/>
      <c r="DI5" s="379"/>
      <c r="DJ5" s="165"/>
      <c r="DK5" s="165"/>
      <c r="DL5" s="165"/>
      <c r="DM5" s="165"/>
      <c r="DN5" s="165"/>
      <c r="DO5" s="165"/>
    </row>
    <row r="6" spans="1:119" ht="18.75" customHeight="1" x14ac:dyDescent="0.15">
      <c r="A6" s="166"/>
      <c r="B6" s="560" t="s">
        <v>90</v>
      </c>
      <c r="C6" s="421"/>
      <c r="D6" s="421"/>
      <c r="E6" s="561"/>
      <c r="F6" s="561"/>
      <c r="G6" s="561"/>
      <c r="H6" s="561"/>
      <c r="I6" s="561"/>
      <c r="J6" s="561"/>
      <c r="K6" s="561"/>
      <c r="L6" s="561" t="s">
        <v>91</v>
      </c>
      <c r="M6" s="561"/>
      <c r="N6" s="561"/>
      <c r="O6" s="561"/>
      <c r="P6" s="561"/>
      <c r="Q6" s="561"/>
      <c r="R6" s="445"/>
      <c r="S6" s="445"/>
      <c r="T6" s="445"/>
      <c r="U6" s="445"/>
      <c r="V6" s="567"/>
      <c r="W6" s="498" t="s">
        <v>92</v>
      </c>
      <c r="X6" s="420"/>
      <c r="Y6" s="420"/>
      <c r="Z6" s="420"/>
      <c r="AA6" s="420"/>
      <c r="AB6" s="421"/>
      <c r="AC6" s="572" t="s">
        <v>93</v>
      </c>
      <c r="AD6" s="573"/>
      <c r="AE6" s="573"/>
      <c r="AF6" s="573"/>
      <c r="AG6" s="573"/>
      <c r="AH6" s="573"/>
      <c r="AI6" s="573"/>
      <c r="AJ6" s="573"/>
      <c r="AK6" s="573"/>
      <c r="AL6" s="574"/>
      <c r="AM6" s="476" t="s">
        <v>94</v>
      </c>
      <c r="AN6" s="381"/>
      <c r="AO6" s="381"/>
      <c r="AP6" s="381"/>
      <c r="AQ6" s="381"/>
      <c r="AR6" s="381"/>
      <c r="AS6" s="381"/>
      <c r="AT6" s="382"/>
      <c r="AU6" s="464" t="s">
        <v>87</v>
      </c>
      <c r="AV6" s="465"/>
      <c r="AW6" s="465"/>
      <c r="AX6" s="465"/>
      <c r="AY6" s="387" t="s">
        <v>95</v>
      </c>
      <c r="AZ6" s="388"/>
      <c r="BA6" s="388"/>
      <c r="BB6" s="388"/>
      <c r="BC6" s="388"/>
      <c r="BD6" s="388"/>
      <c r="BE6" s="388"/>
      <c r="BF6" s="388"/>
      <c r="BG6" s="388"/>
      <c r="BH6" s="388"/>
      <c r="BI6" s="388"/>
      <c r="BJ6" s="388"/>
      <c r="BK6" s="388"/>
      <c r="BL6" s="388"/>
      <c r="BM6" s="389"/>
      <c r="BN6" s="407">
        <v>630437</v>
      </c>
      <c r="BO6" s="408"/>
      <c r="BP6" s="408"/>
      <c r="BQ6" s="408"/>
      <c r="BR6" s="408"/>
      <c r="BS6" s="408"/>
      <c r="BT6" s="408"/>
      <c r="BU6" s="409"/>
      <c r="BV6" s="407">
        <v>679343</v>
      </c>
      <c r="BW6" s="408"/>
      <c r="BX6" s="408"/>
      <c r="BY6" s="408"/>
      <c r="BZ6" s="408"/>
      <c r="CA6" s="408"/>
      <c r="CB6" s="408"/>
      <c r="CC6" s="409"/>
      <c r="CD6" s="416" t="s">
        <v>96</v>
      </c>
      <c r="CE6" s="417"/>
      <c r="CF6" s="417"/>
      <c r="CG6" s="417"/>
      <c r="CH6" s="417"/>
      <c r="CI6" s="417"/>
      <c r="CJ6" s="417"/>
      <c r="CK6" s="417"/>
      <c r="CL6" s="417"/>
      <c r="CM6" s="417"/>
      <c r="CN6" s="417"/>
      <c r="CO6" s="417"/>
      <c r="CP6" s="417"/>
      <c r="CQ6" s="417"/>
      <c r="CR6" s="417"/>
      <c r="CS6" s="418"/>
      <c r="CT6" s="557">
        <v>89.2</v>
      </c>
      <c r="CU6" s="558"/>
      <c r="CV6" s="558"/>
      <c r="CW6" s="558"/>
      <c r="CX6" s="558"/>
      <c r="CY6" s="558"/>
      <c r="CZ6" s="558"/>
      <c r="DA6" s="559"/>
      <c r="DB6" s="557">
        <v>91.4</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97</v>
      </c>
      <c r="AN7" s="381"/>
      <c r="AO7" s="381"/>
      <c r="AP7" s="381"/>
      <c r="AQ7" s="381"/>
      <c r="AR7" s="381"/>
      <c r="AS7" s="381"/>
      <c r="AT7" s="382"/>
      <c r="AU7" s="464" t="s">
        <v>87</v>
      </c>
      <c r="AV7" s="465"/>
      <c r="AW7" s="465"/>
      <c r="AX7" s="465"/>
      <c r="AY7" s="387" t="s">
        <v>98</v>
      </c>
      <c r="AZ7" s="388"/>
      <c r="BA7" s="388"/>
      <c r="BB7" s="388"/>
      <c r="BC7" s="388"/>
      <c r="BD7" s="388"/>
      <c r="BE7" s="388"/>
      <c r="BF7" s="388"/>
      <c r="BG7" s="388"/>
      <c r="BH7" s="388"/>
      <c r="BI7" s="388"/>
      <c r="BJ7" s="388"/>
      <c r="BK7" s="388"/>
      <c r="BL7" s="388"/>
      <c r="BM7" s="389"/>
      <c r="BN7" s="407">
        <v>1080</v>
      </c>
      <c r="BO7" s="408"/>
      <c r="BP7" s="408"/>
      <c r="BQ7" s="408"/>
      <c r="BR7" s="408"/>
      <c r="BS7" s="408"/>
      <c r="BT7" s="408"/>
      <c r="BU7" s="409"/>
      <c r="BV7" s="407">
        <v>53179</v>
      </c>
      <c r="BW7" s="408"/>
      <c r="BX7" s="408"/>
      <c r="BY7" s="408"/>
      <c r="BZ7" s="408"/>
      <c r="CA7" s="408"/>
      <c r="CB7" s="408"/>
      <c r="CC7" s="409"/>
      <c r="CD7" s="416" t="s">
        <v>99</v>
      </c>
      <c r="CE7" s="417"/>
      <c r="CF7" s="417"/>
      <c r="CG7" s="417"/>
      <c r="CH7" s="417"/>
      <c r="CI7" s="417"/>
      <c r="CJ7" s="417"/>
      <c r="CK7" s="417"/>
      <c r="CL7" s="417"/>
      <c r="CM7" s="417"/>
      <c r="CN7" s="417"/>
      <c r="CO7" s="417"/>
      <c r="CP7" s="417"/>
      <c r="CQ7" s="417"/>
      <c r="CR7" s="417"/>
      <c r="CS7" s="418"/>
      <c r="CT7" s="407">
        <v>4275987</v>
      </c>
      <c r="CU7" s="408"/>
      <c r="CV7" s="408"/>
      <c r="CW7" s="408"/>
      <c r="CX7" s="408"/>
      <c r="CY7" s="408"/>
      <c r="CZ7" s="408"/>
      <c r="DA7" s="409"/>
      <c r="DB7" s="407">
        <v>4329703</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100</v>
      </c>
      <c r="AN8" s="381"/>
      <c r="AO8" s="381"/>
      <c r="AP8" s="381"/>
      <c r="AQ8" s="381"/>
      <c r="AR8" s="381"/>
      <c r="AS8" s="381"/>
      <c r="AT8" s="382"/>
      <c r="AU8" s="464" t="s">
        <v>101</v>
      </c>
      <c r="AV8" s="465"/>
      <c r="AW8" s="465"/>
      <c r="AX8" s="465"/>
      <c r="AY8" s="387" t="s">
        <v>102</v>
      </c>
      <c r="AZ8" s="388"/>
      <c r="BA8" s="388"/>
      <c r="BB8" s="388"/>
      <c r="BC8" s="388"/>
      <c r="BD8" s="388"/>
      <c r="BE8" s="388"/>
      <c r="BF8" s="388"/>
      <c r="BG8" s="388"/>
      <c r="BH8" s="388"/>
      <c r="BI8" s="388"/>
      <c r="BJ8" s="388"/>
      <c r="BK8" s="388"/>
      <c r="BL8" s="388"/>
      <c r="BM8" s="389"/>
      <c r="BN8" s="407">
        <v>629357</v>
      </c>
      <c r="BO8" s="408"/>
      <c r="BP8" s="408"/>
      <c r="BQ8" s="408"/>
      <c r="BR8" s="408"/>
      <c r="BS8" s="408"/>
      <c r="BT8" s="408"/>
      <c r="BU8" s="409"/>
      <c r="BV8" s="407">
        <v>626164</v>
      </c>
      <c r="BW8" s="408"/>
      <c r="BX8" s="408"/>
      <c r="BY8" s="408"/>
      <c r="BZ8" s="408"/>
      <c r="CA8" s="408"/>
      <c r="CB8" s="408"/>
      <c r="CC8" s="409"/>
      <c r="CD8" s="416" t="s">
        <v>103</v>
      </c>
      <c r="CE8" s="417"/>
      <c r="CF8" s="417"/>
      <c r="CG8" s="417"/>
      <c r="CH8" s="417"/>
      <c r="CI8" s="417"/>
      <c r="CJ8" s="417"/>
      <c r="CK8" s="417"/>
      <c r="CL8" s="417"/>
      <c r="CM8" s="417"/>
      <c r="CN8" s="417"/>
      <c r="CO8" s="417"/>
      <c r="CP8" s="417"/>
      <c r="CQ8" s="417"/>
      <c r="CR8" s="417"/>
      <c r="CS8" s="418"/>
      <c r="CT8" s="520">
        <v>0.56000000000000005</v>
      </c>
      <c r="CU8" s="521"/>
      <c r="CV8" s="521"/>
      <c r="CW8" s="521"/>
      <c r="CX8" s="521"/>
      <c r="CY8" s="521"/>
      <c r="CZ8" s="521"/>
      <c r="DA8" s="522"/>
      <c r="DB8" s="520">
        <v>0.55000000000000004</v>
      </c>
      <c r="DC8" s="521"/>
      <c r="DD8" s="521"/>
      <c r="DE8" s="521"/>
      <c r="DF8" s="521"/>
      <c r="DG8" s="521"/>
      <c r="DH8" s="521"/>
      <c r="DI8" s="522"/>
      <c r="DJ8" s="165"/>
      <c r="DK8" s="165"/>
      <c r="DL8" s="165"/>
      <c r="DM8" s="165"/>
      <c r="DN8" s="165"/>
      <c r="DO8" s="165"/>
    </row>
    <row r="9" spans="1:119" ht="18.75" customHeight="1" thickBot="1" x14ac:dyDescent="0.2">
      <c r="A9" s="166"/>
      <c r="B9" s="546" t="s">
        <v>104</v>
      </c>
      <c r="C9" s="547"/>
      <c r="D9" s="547"/>
      <c r="E9" s="547"/>
      <c r="F9" s="547"/>
      <c r="G9" s="547"/>
      <c r="H9" s="547"/>
      <c r="I9" s="547"/>
      <c r="J9" s="547"/>
      <c r="K9" s="470"/>
      <c r="L9" s="548" t="s">
        <v>105</v>
      </c>
      <c r="M9" s="549"/>
      <c r="N9" s="549"/>
      <c r="O9" s="549"/>
      <c r="P9" s="549"/>
      <c r="Q9" s="550"/>
      <c r="R9" s="551">
        <v>14724</v>
      </c>
      <c r="S9" s="552"/>
      <c r="T9" s="552"/>
      <c r="U9" s="552"/>
      <c r="V9" s="553"/>
      <c r="W9" s="486" t="s">
        <v>106</v>
      </c>
      <c r="X9" s="487"/>
      <c r="Y9" s="487"/>
      <c r="Z9" s="487"/>
      <c r="AA9" s="487"/>
      <c r="AB9" s="487"/>
      <c r="AC9" s="487"/>
      <c r="AD9" s="487"/>
      <c r="AE9" s="487"/>
      <c r="AF9" s="487"/>
      <c r="AG9" s="487"/>
      <c r="AH9" s="487"/>
      <c r="AI9" s="487"/>
      <c r="AJ9" s="487"/>
      <c r="AK9" s="487"/>
      <c r="AL9" s="554"/>
      <c r="AM9" s="476" t="s">
        <v>107</v>
      </c>
      <c r="AN9" s="381"/>
      <c r="AO9" s="381"/>
      <c r="AP9" s="381"/>
      <c r="AQ9" s="381"/>
      <c r="AR9" s="381"/>
      <c r="AS9" s="381"/>
      <c r="AT9" s="382"/>
      <c r="AU9" s="464" t="s">
        <v>87</v>
      </c>
      <c r="AV9" s="465"/>
      <c r="AW9" s="465"/>
      <c r="AX9" s="465"/>
      <c r="AY9" s="387" t="s">
        <v>108</v>
      </c>
      <c r="AZ9" s="388"/>
      <c r="BA9" s="388"/>
      <c r="BB9" s="388"/>
      <c r="BC9" s="388"/>
      <c r="BD9" s="388"/>
      <c r="BE9" s="388"/>
      <c r="BF9" s="388"/>
      <c r="BG9" s="388"/>
      <c r="BH9" s="388"/>
      <c r="BI9" s="388"/>
      <c r="BJ9" s="388"/>
      <c r="BK9" s="388"/>
      <c r="BL9" s="388"/>
      <c r="BM9" s="389"/>
      <c r="BN9" s="407">
        <v>3193</v>
      </c>
      <c r="BO9" s="408"/>
      <c r="BP9" s="408"/>
      <c r="BQ9" s="408"/>
      <c r="BR9" s="408"/>
      <c r="BS9" s="408"/>
      <c r="BT9" s="408"/>
      <c r="BU9" s="409"/>
      <c r="BV9" s="407">
        <v>-30488</v>
      </c>
      <c r="BW9" s="408"/>
      <c r="BX9" s="408"/>
      <c r="BY9" s="408"/>
      <c r="BZ9" s="408"/>
      <c r="CA9" s="408"/>
      <c r="CB9" s="408"/>
      <c r="CC9" s="409"/>
      <c r="CD9" s="416" t="s">
        <v>109</v>
      </c>
      <c r="CE9" s="417"/>
      <c r="CF9" s="417"/>
      <c r="CG9" s="417"/>
      <c r="CH9" s="417"/>
      <c r="CI9" s="417"/>
      <c r="CJ9" s="417"/>
      <c r="CK9" s="417"/>
      <c r="CL9" s="417"/>
      <c r="CM9" s="417"/>
      <c r="CN9" s="417"/>
      <c r="CO9" s="417"/>
      <c r="CP9" s="417"/>
      <c r="CQ9" s="417"/>
      <c r="CR9" s="417"/>
      <c r="CS9" s="418"/>
      <c r="CT9" s="377">
        <v>5.3</v>
      </c>
      <c r="CU9" s="378"/>
      <c r="CV9" s="378"/>
      <c r="CW9" s="378"/>
      <c r="CX9" s="378"/>
      <c r="CY9" s="378"/>
      <c r="CZ9" s="378"/>
      <c r="DA9" s="379"/>
      <c r="DB9" s="377">
        <v>5.3</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110</v>
      </c>
      <c r="M10" s="381"/>
      <c r="N10" s="381"/>
      <c r="O10" s="381"/>
      <c r="P10" s="381"/>
      <c r="Q10" s="382"/>
      <c r="R10" s="383">
        <v>16002</v>
      </c>
      <c r="S10" s="384"/>
      <c r="T10" s="384"/>
      <c r="U10" s="384"/>
      <c r="V10" s="386"/>
      <c r="W10" s="555"/>
      <c r="X10" s="369"/>
      <c r="Y10" s="369"/>
      <c r="Z10" s="369"/>
      <c r="AA10" s="369"/>
      <c r="AB10" s="369"/>
      <c r="AC10" s="369"/>
      <c r="AD10" s="369"/>
      <c r="AE10" s="369"/>
      <c r="AF10" s="369"/>
      <c r="AG10" s="369"/>
      <c r="AH10" s="369"/>
      <c r="AI10" s="369"/>
      <c r="AJ10" s="369"/>
      <c r="AK10" s="369"/>
      <c r="AL10" s="556"/>
      <c r="AM10" s="476" t="s">
        <v>111</v>
      </c>
      <c r="AN10" s="381"/>
      <c r="AO10" s="381"/>
      <c r="AP10" s="381"/>
      <c r="AQ10" s="381"/>
      <c r="AR10" s="381"/>
      <c r="AS10" s="381"/>
      <c r="AT10" s="382"/>
      <c r="AU10" s="464" t="s">
        <v>112</v>
      </c>
      <c r="AV10" s="465"/>
      <c r="AW10" s="465"/>
      <c r="AX10" s="465"/>
      <c r="AY10" s="387" t="s">
        <v>113</v>
      </c>
      <c r="AZ10" s="388"/>
      <c r="BA10" s="388"/>
      <c r="BB10" s="388"/>
      <c r="BC10" s="388"/>
      <c r="BD10" s="388"/>
      <c r="BE10" s="388"/>
      <c r="BF10" s="388"/>
      <c r="BG10" s="388"/>
      <c r="BH10" s="388"/>
      <c r="BI10" s="388"/>
      <c r="BJ10" s="388"/>
      <c r="BK10" s="388"/>
      <c r="BL10" s="388"/>
      <c r="BM10" s="389"/>
      <c r="BN10" s="407">
        <v>311967</v>
      </c>
      <c r="BO10" s="408"/>
      <c r="BP10" s="408"/>
      <c r="BQ10" s="408"/>
      <c r="BR10" s="408"/>
      <c r="BS10" s="408"/>
      <c r="BT10" s="408"/>
      <c r="BU10" s="409"/>
      <c r="BV10" s="407">
        <v>326528</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87</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14943</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127</v>
      </c>
      <c r="AV12" s="465"/>
      <c r="AW12" s="465"/>
      <c r="AX12" s="465"/>
      <c r="AY12" s="387" t="s">
        <v>128</v>
      </c>
      <c r="AZ12" s="388"/>
      <c r="BA12" s="388"/>
      <c r="BB12" s="388"/>
      <c r="BC12" s="388"/>
      <c r="BD12" s="388"/>
      <c r="BE12" s="388"/>
      <c r="BF12" s="388"/>
      <c r="BG12" s="388"/>
      <c r="BH12" s="388"/>
      <c r="BI12" s="388"/>
      <c r="BJ12" s="388"/>
      <c r="BK12" s="388"/>
      <c r="BL12" s="388"/>
      <c r="BM12" s="389"/>
      <c r="BN12" s="407">
        <v>390317</v>
      </c>
      <c r="BO12" s="408"/>
      <c r="BP12" s="408"/>
      <c r="BQ12" s="408"/>
      <c r="BR12" s="408"/>
      <c r="BS12" s="408"/>
      <c r="BT12" s="408"/>
      <c r="BU12" s="409"/>
      <c r="BV12" s="407">
        <v>197724</v>
      </c>
      <c r="BW12" s="408"/>
      <c r="BX12" s="408"/>
      <c r="BY12" s="408"/>
      <c r="BZ12" s="408"/>
      <c r="CA12" s="408"/>
      <c r="CB12" s="408"/>
      <c r="CC12" s="409"/>
      <c r="CD12" s="416" t="s">
        <v>129</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130</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14539</v>
      </c>
      <c r="S13" s="511"/>
      <c r="T13" s="511"/>
      <c r="U13" s="511"/>
      <c r="V13" s="512"/>
      <c r="W13" s="498" t="s">
        <v>132</v>
      </c>
      <c r="X13" s="420"/>
      <c r="Y13" s="420"/>
      <c r="Z13" s="420"/>
      <c r="AA13" s="420"/>
      <c r="AB13" s="421"/>
      <c r="AC13" s="383">
        <v>1535</v>
      </c>
      <c r="AD13" s="384"/>
      <c r="AE13" s="384"/>
      <c r="AF13" s="384"/>
      <c r="AG13" s="385"/>
      <c r="AH13" s="383">
        <v>1704</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-75157</v>
      </c>
      <c r="BO13" s="408"/>
      <c r="BP13" s="408"/>
      <c r="BQ13" s="408"/>
      <c r="BR13" s="408"/>
      <c r="BS13" s="408"/>
      <c r="BT13" s="408"/>
      <c r="BU13" s="409"/>
      <c r="BV13" s="407">
        <v>98316</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3.7</v>
      </c>
      <c r="CU13" s="378"/>
      <c r="CV13" s="378"/>
      <c r="CW13" s="378"/>
      <c r="CX13" s="378"/>
      <c r="CY13" s="378"/>
      <c r="CZ13" s="378"/>
      <c r="DA13" s="379"/>
      <c r="DB13" s="377">
        <v>4.0999999999999996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15046</v>
      </c>
      <c r="S14" s="511"/>
      <c r="T14" s="511"/>
      <c r="U14" s="511"/>
      <c r="V14" s="512"/>
      <c r="W14" s="513"/>
      <c r="X14" s="423"/>
      <c r="Y14" s="423"/>
      <c r="Z14" s="423"/>
      <c r="AA14" s="423"/>
      <c r="AB14" s="424"/>
      <c r="AC14" s="503">
        <v>19.5</v>
      </c>
      <c r="AD14" s="504"/>
      <c r="AE14" s="504"/>
      <c r="AF14" s="504"/>
      <c r="AG14" s="505"/>
      <c r="AH14" s="503">
        <v>20.5</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t="s">
        <v>121</v>
      </c>
      <c r="CU14" s="515"/>
      <c r="CV14" s="515"/>
      <c r="CW14" s="515"/>
      <c r="CX14" s="515"/>
      <c r="CY14" s="515"/>
      <c r="CZ14" s="515"/>
      <c r="DA14" s="516"/>
      <c r="DB14" s="514" t="s">
        <v>121</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14689</v>
      </c>
      <c r="S15" s="511"/>
      <c r="T15" s="511"/>
      <c r="U15" s="511"/>
      <c r="V15" s="512"/>
      <c r="W15" s="498" t="s">
        <v>140</v>
      </c>
      <c r="X15" s="420"/>
      <c r="Y15" s="420"/>
      <c r="Z15" s="420"/>
      <c r="AA15" s="420"/>
      <c r="AB15" s="421"/>
      <c r="AC15" s="383">
        <v>1545</v>
      </c>
      <c r="AD15" s="384"/>
      <c r="AE15" s="384"/>
      <c r="AF15" s="384"/>
      <c r="AG15" s="385"/>
      <c r="AH15" s="383">
        <v>1628</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2042925</v>
      </c>
      <c r="BO15" s="403"/>
      <c r="BP15" s="403"/>
      <c r="BQ15" s="403"/>
      <c r="BR15" s="403"/>
      <c r="BS15" s="403"/>
      <c r="BT15" s="403"/>
      <c r="BU15" s="404"/>
      <c r="BV15" s="402">
        <v>1972935</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19.7</v>
      </c>
      <c r="AD16" s="504"/>
      <c r="AE16" s="504"/>
      <c r="AF16" s="504"/>
      <c r="AG16" s="505"/>
      <c r="AH16" s="503">
        <v>19.600000000000001</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3454858</v>
      </c>
      <c r="BO16" s="408"/>
      <c r="BP16" s="408"/>
      <c r="BQ16" s="408"/>
      <c r="BR16" s="408"/>
      <c r="BS16" s="408"/>
      <c r="BT16" s="408"/>
      <c r="BU16" s="409"/>
      <c r="BV16" s="407">
        <v>3533152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4779</v>
      </c>
      <c r="AD17" s="384"/>
      <c r="AE17" s="384"/>
      <c r="AF17" s="384"/>
      <c r="AG17" s="385"/>
      <c r="AH17" s="383">
        <v>4962</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2622869</v>
      </c>
      <c r="BO17" s="408"/>
      <c r="BP17" s="408"/>
      <c r="BQ17" s="408"/>
      <c r="BR17" s="408"/>
      <c r="BS17" s="408"/>
      <c r="BT17" s="408"/>
      <c r="BU17" s="409"/>
      <c r="BV17" s="407">
        <v>2523685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72.8</v>
      </c>
      <c r="M18" s="472"/>
      <c r="N18" s="472"/>
      <c r="O18" s="472"/>
      <c r="P18" s="472"/>
      <c r="Q18" s="472"/>
      <c r="R18" s="473"/>
      <c r="S18" s="473"/>
      <c r="T18" s="473"/>
      <c r="U18" s="473"/>
      <c r="V18" s="474"/>
      <c r="W18" s="488"/>
      <c r="X18" s="489"/>
      <c r="Y18" s="489"/>
      <c r="Z18" s="489"/>
      <c r="AA18" s="489"/>
      <c r="AB18" s="499"/>
      <c r="AC18" s="371">
        <v>60.8</v>
      </c>
      <c r="AD18" s="372"/>
      <c r="AE18" s="372"/>
      <c r="AF18" s="372"/>
      <c r="AG18" s="475"/>
      <c r="AH18" s="371">
        <v>59.8</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3688356</v>
      </c>
      <c r="BO18" s="408"/>
      <c r="BP18" s="408"/>
      <c r="BQ18" s="408"/>
      <c r="BR18" s="408"/>
      <c r="BS18" s="408"/>
      <c r="BT18" s="408"/>
      <c r="BU18" s="409"/>
      <c r="BV18" s="407">
        <v>3735564</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202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5836453</v>
      </c>
      <c r="BO19" s="408"/>
      <c r="BP19" s="408"/>
      <c r="BQ19" s="408"/>
      <c r="BR19" s="408"/>
      <c r="BS19" s="408"/>
      <c r="BT19" s="408"/>
      <c r="BU19" s="409"/>
      <c r="BV19" s="407">
        <v>5393217</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5053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3861060</v>
      </c>
      <c r="BO23" s="408"/>
      <c r="BP23" s="408"/>
      <c r="BQ23" s="408"/>
      <c r="BR23" s="408"/>
      <c r="BS23" s="408"/>
      <c r="BT23" s="408"/>
      <c r="BU23" s="409"/>
      <c r="BV23" s="407">
        <v>3693870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7850</v>
      </c>
      <c r="R24" s="384"/>
      <c r="S24" s="384"/>
      <c r="T24" s="384"/>
      <c r="U24" s="384"/>
      <c r="V24" s="385"/>
      <c r="W24" s="449"/>
      <c r="X24" s="440"/>
      <c r="Y24" s="441"/>
      <c r="Z24" s="380" t="s">
        <v>164</v>
      </c>
      <c r="AA24" s="381"/>
      <c r="AB24" s="381"/>
      <c r="AC24" s="381"/>
      <c r="AD24" s="381"/>
      <c r="AE24" s="381"/>
      <c r="AF24" s="381"/>
      <c r="AG24" s="382"/>
      <c r="AH24" s="383">
        <v>154</v>
      </c>
      <c r="AI24" s="384"/>
      <c r="AJ24" s="384"/>
      <c r="AK24" s="384"/>
      <c r="AL24" s="385"/>
      <c r="AM24" s="383">
        <v>452760</v>
      </c>
      <c r="AN24" s="384"/>
      <c r="AO24" s="384"/>
      <c r="AP24" s="384"/>
      <c r="AQ24" s="384"/>
      <c r="AR24" s="385"/>
      <c r="AS24" s="383">
        <v>2940</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3741014</v>
      </c>
      <c r="BO24" s="408"/>
      <c r="BP24" s="408"/>
      <c r="BQ24" s="408"/>
      <c r="BR24" s="408"/>
      <c r="BS24" s="408"/>
      <c r="BT24" s="408"/>
      <c r="BU24" s="409"/>
      <c r="BV24" s="407">
        <v>3569494</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6440</v>
      </c>
      <c r="R25" s="384"/>
      <c r="S25" s="384"/>
      <c r="T25" s="384"/>
      <c r="U25" s="384"/>
      <c r="V25" s="385"/>
      <c r="W25" s="449"/>
      <c r="X25" s="440"/>
      <c r="Y25" s="441"/>
      <c r="Z25" s="380" t="s">
        <v>167</v>
      </c>
      <c r="AA25" s="381"/>
      <c r="AB25" s="381"/>
      <c r="AC25" s="381"/>
      <c r="AD25" s="381"/>
      <c r="AE25" s="381"/>
      <c r="AF25" s="381"/>
      <c r="AG25" s="382"/>
      <c r="AH25" s="383" t="s">
        <v>130</v>
      </c>
      <c r="AI25" s="384"/>
      <c r="AJ25" s="384"/>
      <c r="AK25" s="384"/>
      <c r="AL25" s="385"/>
      <c r="AM25" s="383" t="s">
        <v>130</v>
      </c>
      <c r="AN25" s="384"/>
      <c r="AO25" s="384"/>
      <c r="AP25" s="384"/>
      <c r="AQ25" s="384"/>
      <c r="AR25" s="385"/>
      <c r="AS25" s="383" t="s">
        <v>130</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150</v>
      </c>
      <c r="BO25" s="403"/>
      <c r="BP25" s="403"/>
      <c r="BQ25" s="403"/>
      <c r="BR25" s="403"/>
      <c r="BS25" s="403"/>
      <c r="BT25" s="403"/>
      <c r="BU25" s="404"/>
      <c r="BV25" s="402">
        <v>204</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169</v>
      </c>
      <c r="F26" s="381"/>
      <c r="G26" s="381"/>
      <c r="H26" s="381"/>
      <c r="I26" s="381"/>
      <c r="J26" s="381"/>
      <c r="K26" s="382"/>
      <c r="L26" s="383">
        <v>1</v>
      </c>
      <c r="M26" s="384"/>
      <c r="N26" s="384"/>
      <c r="O26" s="384"/>
      <c r="P26" s="385"/>
      <c r="Q26" s="383">
        <v>5650</v>
      </c>
      <c r="R26" s="384"/>
      <c r="S26" s="384"/>
      <c r="T26" s="384"/>
      <c r="U26" s="384"/>
      <c r="V26" s="385"/>
      <c r="W26" s="449"/>
      <c r="X26" s="440"/>
      <c r="Y26" s="441"/>
      <c r="Z26" s="380" t="s">
        <v>170</v>
      </c>
      <c r="AA26" s="462"/>
      <c r="AB26" s="462"/>
      <c r="AC26" s="462"/>
      <c r="AD26" s="462"/>
      <c r="AE26" s="462"/>
      <c r="AF26" s="462"/>
      <c r="AG26" s="463"/>
      <c r="AH26" s="383">
        <v>9</v>
      </c>
      <c r="AI26" s="384"/>
      <c r="AJ26" s="384"/>
      <c r="AK26" s="384"/>
      <c r="AL26" s="385"/>
      <c r="AM26" s="383">
        <v>21015</v>
      </c>
      <c r="AN26" s="384"/>
      <c r="AO26" s="384"/>
      <c r="AP26" s="384"/>
      <c r="AQ26" s="384"/>
      <c r="AR26" s="385"/>
      <c r="AS26" s="383">
        <v>2335</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130</v>
      </c>
      <c r="BO26" s="408"/>
      <c r="BP26" s="408"/>
      <c r="BQ26" s="408"/>
      <c r="BR26" s="408"/>
      <c r="BS26" s="408"/>
      <c r="BT26" s="408"/>
      <c r="BU26" s="409"/>
      <c r="BV26" s="407" t="s">
        <v>130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2980</v>
      </c>
      <c r="R27" s="384"/>
      <c r="S27" s="384"/>
      <c r="T27" s="384"/>
      <c r="U27" s="384"/>
      <c r="V27" s="385"/>
      <c r="W27" s="449"/>
      <c r="X27" s="440"/>
      <c r="Y27" s="441"/>
      <c r="Z27" s="380" t="s">
        <v>173</v>
      </c>
      <c r="AA27" s="381"/>
      <c r="AB27" s="381"/>
      <c r="AC27" s="381"/>
      <c r="AD27" s="381"/>
      <c r="AE27" s="381"/>
      <c r="AF27" s="381"/>
      <c r="AG27" s="382"/>
      <c r="AH27" s="383">
        <v>1</v>
      </c>
      <c r="AI27" s="384"/>
      <c r="AJ27" s="384"/>
      <c r="AK27" s="384"/>
      <c r="AL27" s="385"/>
      <c r="AM27" s="383" t="s">
        <v>174</v>
      </c>
      <c r="AN27" s="384"/>
      <c r="AO27" s="384"/>
      <c r="AP27" s="384"/>
      <c r="AQ27" s="384"/>
      <c r="AR27" s="385"/>
      <c r="AS27" s="383" t="s">
        <v>174</v>
      </c>
      <c r="AT27" s="384"/>
      <c r="AU27" s="384"/>
      <c r="AV27" s="384"/>
      <c r="AW27" s="384"/>
      <c r="AX27" s="386"/>
      <c r="AY27" s="413" t="s">
        <v>175</v>
      </c>
      <c r="AZ27" s="414"/>
      <c r="BA27" s="414"/>
      <c r="BB27" s="414"/>
      <c r="BC27" s="414"/>
      <c r="BD27" s="414"/>
      <c r="BE27" s="414"/>
      <c r="BF27" s="414"/>
      <c r="BG27" s="414"/>
      <c r="BH27" s="414"/>
      <c r="BI27" s="414"/>
      <c r="BJ27" s="414"/>
      <c r="BK27" s="414"/>
      <c r="BL27" s="414"/>
      <c r="BM27" s="415"/>
      <c r="BN27" s="410" t="s">
        <v>130</v>
      </c>
      <c r="BO27" s="411"/>
      <c r="BP27" s="411"/>
      <c r="BQ27" s="411"/>
      <c r="BR27" s="411"/>
      <c r="BS27" s="411"/>
      <c r="BT27" s="411"/>
      <c r="BU27" s="412"/>
      <c r="BV27" s="410" t="s">
        <v>130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176</v>
      </c>
      <c r="F28" s="381"/>
      <c r="G28" s="381"/>
      <c r="H28" s="381"/>
      <c r="I28" s="381"/>
      <c r="J28" s="381"/>
      <c r="K28" s="382"/>
      <c r="L28" s="383">
        <v>1</v>
      </c>
      <c r="M28" s="384"/>
      <c r="N28" s="384"/>
      <c r="O28" s="384"/>
      <c r="P28" s="385"/>
      <c r="Q28" s="383">
        <v>2430</v>
      </c>
      <c r="R28" s="384"/>
      <c r="S28" s="384"/>
      <c r="T28" s="384"/>
      <c r="U28" s="384"/>
      <c r="V28" s="385"/>
      <c r="W28" s="449"/>
      <c r="X28" s="440"/>
      <c r="Y28" s="441"/>
      <c r="Z28" s="380" t="s">
        <v>177</v>
      </c>
      <c r="AA28" s="381"/>
      <c r="AB28" s="381"/>
      <c r="AC28" s="381"/>
      <c r="AD28" s="381"/>
      <c r="AE28" s="381"/>
      <c r="AF28" s="381"/>
      <c r="AG28" s="382"/>
      <c r="AH28" s="383" t="s">
        <v>130</v>
      </c>
      <c r="AI28" s="384"/>
      <c r="AJ28" s="384"/>
      <c r="AK28" s="384"/>
      <c r="AL28" s="385"/>
      <c r="AM28" s="383" t="s">
        <v>130</v>
      </c>
      <c r="AN28" s="384"/>
      <c r="AO28" s="384"/>
      <c r="AP28" s="384"/>
      <c r="AQ28" s="384"/>
      <c r="AR28" s="385"/>
      <c r="AS28" s="383" t="s">
        <v>130</v>
      </c>
      <c r="AT28" s="384"/>
      <c r="AU28" s="384"/>
      <c r="AV28" s="384"/>
      <c r="AW28" s="384"/>
      <c r="AX28" s="386"/>
      <c r="AY28" s="390" t="s">
        <v>178</v>
      </c>
      <c r="AZ28" s="391"/>
      <c r="BA28" s="391"/>
      <c r="BB28" s="392"/>
      <c r="BC28" s="399" t="s">
        <v>41</v>
      </c>
      <c r="BD28" s="400"/>
      <c r="BE28" s="400"/>
      <c r="BF28" s="400"/>
      <c r="BG28" s="400"/>
      <c r="BH28" s="400"/>
      <c r="BI28" s="400"/>
      <c r="BJ28" s="400"/>
      <c r="BK28" s="400"/>
      <c r="BL28" s="400"/>
      <c r="BM28" s="401"/>
      <c r="BN28" s="402">
        <v>1747597</v>
      </c>
      <c r="BO28" s="403"/>
      <c r="BP28" s="403"/>
      <c r="BQ28" s="403"/>
      <c r="BR28" s="403"/>
      <c r="BS28" s="403"/>
      <c r="BT28" s="403"/>
      <c r="BU28" s="404"/>
      <c r="BV28" s="402">
        <v>1825947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179</v>
      </c>
      <c r="F29" s="381"/>
      <c r="G29" s="381"/>
      <c r="H29" s="381"/>
      <c r="I29" s="381"/>
      <c r="J29" s="381"/>
      <c r="K29" s="382"/>
      <c r="L29" s="383">
        <v>12</v>
      </c>
      <c r="M29" s="384"/>
      <c r="N29" s="384"/>
      <c r="O29" s="384"/>
      <c r="P29" s="385"/>
      <c r="Q29" s="383">
        <v>2200</v>
      </c>
      <c r="R29" s="384"/>
      <c r="S29" s="384"/>
      <c r="T29" s="384"/>
      <c r="U29" s="384"/>
      <c r="V29" s="385"/>
      <c r="W29" s="450"/>
      <c r="X29" s="451"/>
      <c r="Y29" s="452"/>
      <c r="Z29" s="380" t="s">
        <v>180</v>
      </c>
      <c r="AA29" s="381"/>
      <c r="AB29" s="381"/>
      <c r="AC29" s="381"/>
      <c r="AD29" s="381"/>
      <c r="AE29" s="381"/>
      <c r="AF29" s="381"/>
      <c r="AG29" s="382"/>
      <c r="AH29" s="383">
        <v>155</v>
      </c>
      <c r="AI29" s="384"/>
      <c r="AJ29" s="384"/>
      <c r="AK29" s="384"/>
      <c r="AL29" s="385"/>
      <c r="AM29" s="383">
        <v>457075</v>
      </c>
      <c r="AN29" s="384"/>
      <c r="AO29" s="384"/>
      <c r="AP29" s="384"/>
      <c r="AQ29" s="384"/>
      <c r="AR29" s="385"/>
      <c r="AS29" s="383">
        <v>2949</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355922</v>
      </c>
      <c r="BO29" s="408"/>
      <c r="BP29" s="408"/>
      <c r="BQ29" s="408"/>
      <c r="BR29" s="408"/>
      <c r="BS29" s="408"/>
      <c r="BT29" s="408"/>
      <c r="BU29" s="409"/>
      <c r="BV29" s="407">
        <v>355851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100.9</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43</v>
      </c>
      <c r="BD30" s="375"/>
      <c r="BE30" s="375"/>
      <c r="BF30" s="375"/>
      <c r="BG30" s="375"/>
      <c r="BH30" s="375"/>
      <c r="BI30" s="375"/>
      <c r="BJ30" s="375"/>
      <c r="BK30" s="375"/>
      <c r="BL30" s="375"/>
      <c r="BM30" s="376"/>
      <c r="BN30" s="410">
        <v>843103</v>
      </c>
      <c r="BO30" s="411"/>
      <c r="BP30" s="411"/>
      <c r="BQ30" s="411"/>
      <c r="BR30" s="411"/>
      <c r="BS30" s="411"/>
      <c r="BT30" s="411"/>
      <c r="BU30" s="412"/>
      <c r="BV30" s="410">
        <v>631599</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189</v>
      </c>
      <c r="V33" s="370"/>
      <c r="W33" s="369" t="s">
        <v>190</v>
      </c>
      <c r="X33" s="369"/>
      <c r="Y33" s="369"/>
      <c r="Z33" s="369"/>
      <c r="AA33" s="369"/>
      <c r="AB33" s="369"/>
      <c r="AC33" s="369"/>
      <c r="AD33" s="369"/>
      <c r="AE33" s="369"/>
      <c r="AF33" s="369"/>
      <c r="AG33" s="369"/>
      <c r="AH33" s="369"/>
      <c r="AI33" s="369"/>
      <c r="AJ33" s="369"/>
      <c r="AK33" s="369"/>
      <c r="AL33" s="195"/>
      <c r="AM33" s="370" t="s">
        <v>189</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189</v>
      </c>
      <c r="CP33" s="370"/>
      <c r="CQ33" s="369" t="s">
        <v>194</v>
      </c>
      <c r="CR33" s="369"/>
      <c r="CS33" s="369"/>
      <c r="CT33" s="369"/>
      <c r="CU33" s="369"/>
      <c r="CV33" s="369"/>
      <c r="CW33" s="369"/>
      <c r="CX33" s="369"/>
      <c r="CY33" s="369"/>
      <c r="CZ33" s="369"/>
      <c r="DA33" s="369"/>
      <c r="DB33" s="369"/>
      <c r="DC33" s="369"/>
      <c r="DD33" s="369"/>
      <c r="DE33" s="369"/>
      <c r="DF33" s="195"/>
      <c r="DG33" s="368" t="s">
        <v>195</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IF('各会計、関係団体の財政状況及び健全化判断比率'!B33="","",'各会計、関係団体の財政状況及び健全化判断比率'!B33)</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香取広域市町村圏事務組合</v>
      </c>
      <c r="BZ34" s="365"/>
      <c r="CA34" s="365"/>
      <c r="CB34" s="365"/>
      <c r="CC34" s="365"/>
      <c r="CD34" s="365"/>
      <c r="CE34" s="365"/>
      <c r="CF34" s="365"/>
      <c r="CG34" s="365"/>
      <c r="CH34" s="365"/>
      <c r="CI34" s="365"/>
      <c r="CJ34" s="365"/>
      <c r="CK34" s="365"/>
      <c r="CL34" s="365"/>
      <c r="CM34" s="365"/>
      <c r="CN34" s="193"/>
      <c r="CO34" s="366">
        <f>IF(CQ34="","",MAX(C34:D43,U34:V43,AM34:AN43,BE34:BF43,BW34:BX43)+1)</f>
        <v>18</v>
      </c>
      <c r="CP34" s="366"/>
      <c r="CQ34" s="365" t="str">
        <f>IF('各会計、関係団体の財政状況及び健全化判断比率'!BS7="","",'各会計、関係団体の財政状況及び健全化判断比率'!BS7)</f>
        <v>(株)多古</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学校給食センター事業特別会計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介護保険事業特別会計</v>
      </c>
      <c r="X35" s="365"/>
      <c r="Y35" s="365"/>
      <c r="Z35" s="365"/>
      <c r="AA35" s="365"/>
      <c r="AB35" s="365"/>
      <c r="AC35" s="365"/>
      <c r="AD35" s="365"/>
      <c r="AE35" s="365"/>
      <c r="AF35" s="365"/>
      <c r="AG35" s="365"/>
      <c r="AH35" s="365"/>
      <c r="AI35" s="365"/>
      <c r="AJ35" s="365"/>
      <c r="AK35" s="365"/>
      <c r="AL35" s="193"/>
      <c r="AM35" s="366">
        <f t="shared" ref="AM35:AM43" si="0">IF(AO35="","",AM34+1)</f>
        <v>7</v>
      </c>
      <c r="AN35" s="366"/>
      <c r="AO35" s="365" t="str">
        <f>IF('各会計、関係団体の財政状況及び健全化判断比率'!B32="","",'各会計、関係団体の財政状況及び健全化判断比率'!B32)</f>
        <v>国保多古中央病院事業会計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東総衛生組合</v>
      </c>
      <c r="BZ35" s="365"/>
      <c r="CA35" s="365"/>
      <c r="CB35" s="365"/>
      <c r="CC35" s="365"/>
      <c r="CD35" s="365"/>
      <c r="CE35" s="365"/>
      <c r="CF35" s="365"/>
      <c r="CG35" s="365"/>
      <c r="CH35" s="365"/>
      <c r="CI35" s="365"/>
      <c r="CJ35" s="365"/>
      <c r="CK35" s="365"/>
      <c r="CL35" s="365"/>
      <c r="CM35" s="365"/>
      <c r="CN35" s="193"/>
      <c r="CO35" s="366">
        <f t="shared" ref="CO35:CO43" si="3">IF(CQ35="","",CO34+1)</f>
        <v>19</v>
      </c>
      <c r="CP35" s="366"/>
      <c r="CQ35" s="365" t="str">
        <f>IF('各会計、関係団体の財政状況及び健全化判断比率'!BS8="","",'各会計、関係団体の財政状況及び健全化判断比率'!BS8)</f>
        <v>(株)ティ・ティ・エス</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匝瑳市ほか二町環境衛生組合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千葉県後期高齢者医療広域連合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13</v>
      </c>
      <c r="BX38" s="366"/>
      <c r="BY38" s="365" t="str">
        <f>IF('各会計、関係団体の財政状況及び健全化判断比率'!B72="","",'各会計、関係団体の財政状況及び健全化判断比率'!B72)</f>
        <v>千葉県後期高齢者医療広域連合（特別会計）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14</v>
      </c>
      <c r="BX39" s="366"/>
      <c r="BY39" s="365" t="str">
        <f>IF('各会計、関係団体の財政状況及び健全化判断比率'!B73="","",'各会計、関係団体の財政状況及び健全化判断比率'!B73)</f>
        <v>千葉県市町村総合事務組合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15</v>
      </c>
      <c r="BX40" s="366"/>
      <c r="BY40" s="365" t="str">
        <f>IF('各会計、関係団体の財政状況及び健全化判断比率'!B74="","",'各会計、関係団体の財政状況及び健全化判断比率'!B74)</f>
        <v>千葉県市町村総合事務組合（千葉県自治会館管理運営特別会計）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16</v>
      </c>
      <c r="BX41" s="366"/>
      <c r="BY41" s="365" t="str">
        <f>IF('各会計、関係団体の財政状況及び健全化判断比率'!B75="","",'各会計、関係団体の財政状況及び健全化判断比率'!B75)</f>
        <v>千葉県市町村総合事務組合（千葉県自治研修センター特別会計）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17</v>
      </c>
      <c r="BX42" s="366"/>
      <c r="BY42" s="365" t="str">
        <f>IF('各会計、関係団体の財政状況及び健全化判断比率'!B76="","",'各会計、関係団体の財政状況及び健全化判断比率'!B76)</f>
        <v>千葉県市町村総合事務組合（千葉県市町村交通災害共済特別会計）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6CDb/toFXgoB9rXVGzp0RWQPrxNQfc4LJGnUwCczp3vJ9QctZgfLGbr8h3RS1OgL3IHbN2Lc0vdzGtV6aIr54w==" saltValue="elyn1OkslM3PYLBEnXwj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6" t="s">
        <v>560</v>
      </c>
      <c r="D34" s="1186"/>
      <c r="E34" s="1187"/>
      <c r="F34" s="32">
        <v>14.17</v>
      </c>
      <c r="G34" s="33">
        <v>13.22</v>
      </c>
      <c r="H34" s="33">
        <v>15.18</v>
      </c>
      <c r="I34" s="33">
        <v>14.36</v>
      </c>
      <c r="J34" s="34">
        <v>14.63</v>
      </c>
      <c r="K34" s="22"/>
      <c r="L34" s="22"/>
      <c r="M34" s="22"/>
      <c r="N34" s="22"/>
      <c r="O34" s="22"/>
      <c r="P34" s="22"/>
    </row>
    <row r="35" spans="1:16" ht="39" customHeight="1" x14ac:dyDescent="0.15">
      <c r="A35" s="22"/>
      <c r="B35" s="35"/>
      <c r="C35" s="1180" t="s">
        <v>561</v>
      </c>
      <c r="D35" s="1181"/>
      <c r="E35" s="1182"/>
      <c r="F35" s="36">
        <v>21.3</v>
      </c>
      <c r="G35" s="37">
        <v>20.84</v>
      </c>
      <c r="H35" s="37">
        <v>18.63</v>
      </c>
      <c r="I35" s="37">
        <v>16.23</v>
      </c>
      <c r="J35" s="38">
        <v>9.86</v>
      </c>
      <c r="K35" s="22"/>
      <c r="L35" s="22"/>
      <c r="M35" s="22"/>
      <c r="N35" s="22"/>
      <c r="O35" s="22"/>
      <c r="P35" s="22"/>
    </row>
    <row r="36" spans="1:16" ht="39" customHeight="1" x14ac:dyDescent="0.15">
      <c r="A36" s="22"/>
      <c r="B36" s="35"/>
      <c r="C36" s="1180" t="s">
        <v>562</v>
      </c>
      <c r="D36" s="1181"/>
      <c r="E36" s="1182"/>
      <c r="F36" s="36">
        <v>10.77</v>
      </c>
      <c r="G36" s="37">
        <v>10.44</v>
      </c>
      <c r="H36" s="37">
        <v>10.41</v>
      </c>
      <c r="I36" s="37">
        <v>9.85</v>
      </c>
      <c r="J36" s="38">
        <v>9.07</v>
      </c>
      <c r="K36" s="22"/>
      <c r="L36" s="22"/>
      <c r="M36" s="22"/>
      <c r="N36" s="22"/>
      <c r="O36" s="22"/>
      <c r="P36" s="22"/>
    </row>
    <row r="37" spans="1:16" ht="39" customHeight="1" x14ac:dyDescent="0.15">
      <c r="A37" s="22"/>
      <c r="B37" s="35"/>
      <c r="C37" s="1180" t="s">
        <v>563</v>
      </c>
      <c r="D37" s="1181"/>
      <c r="E37" s="1182"/>
      <c r="F37" s="36">
        <v>1.74</v>
      </c>
      <c r="G37" s="37">
        <v>2.38</v>
      </c>
      <c r="H37" s="37">
        <v>2.96</v>
      </c>
      <c r="I37" s="37">
        <v>3.64</v>
      </c>
      <c r="J37" s="38">
        <v>4.9000000000000004</v>
      </c>
      <c r="K37" s="22"/>
      <c r="L37" s="22"/>
      <c r="M37" s="22"/>
      <c r="N37" s="22"/>
      <c r="O37" s="22"/>
      <c r="P37" s="22"/>
    </row>
    <row r="38" spans="1:16" ht="39" customHeight="1" x14ac:dyDescent="0.15">
      <c r="A38" s="22"/>
      <c r="B38" s="35"/>
      <c r="C38" s="1180" t="s">
        <v>564</v>
      </c>
      <c r="D38" s="1181"/>
      <c r="E38" s="1182"/>
      <c r="F38" s="36">
        <v>5.21</v>
      </c>
      <c r="G38" s="37">
        <v>6.26</v>
      </c>
      <c r="H38" s="37">
        <v>6.53</v>
      </c>
      <c r="I38" s="37">
        <v>5.26</v>
      </c>
      <c r="J38" s="38">
        <v>4.79</v>
      </c>
      <c r="K38" s="22"/>
      <c r="L38" s="22"/>
      <c r="M38" s="22"/>
      <c r="N38" s="22"/>
      <c r="O38" s="22"/>
      <c r="P38" s="22"/>
    </row>
    <row r="39" spans="1:16" ht="39" customHeight="1" x14ac:dyDescent="0.15">
      <c r="A39" s="22"/>
      <c r="B39" s="35"/>
      <c r="C39" s="1180" t="s">
        <v>565</v>
      </c>
      <c r="D39" s="1181"/>
      <c r="E39" s="1182"/>
      <c r="F39" s="36">
        <v>7.0000000000000007E-2</v>
      </c>
      <c r="G39" s="37">
        <v>7.0000000000000007E-2</v>
      </c>
      <c r="H39" s="37">
        <v>0.12</v>
      </c>
      <c r="I39" s="37">
        <v>0.14000000000000001</v>
      </c>
      <c r="J39" s="38">
        <v>0.08</v>
      </c>
      <c r="K39" s="22"/>
      <c r="L39" s="22"/>
      <c r="M39" s="22"/>
      <c r="N39" s="22"/>
      <c r="O39" s="22"/>
      <c r="P39" s="22"/>
    </row>
    <row r="40" spans="1:16" ht="39" customHeight="1" x14ac:dyDescent="0.15">
      <c r="A40" s="22"/>
      <c r="B40" s="35"/>
      <c r="C40" s="1180" t="s">
        <v>566</v>
      </c>
      <c r="D40" s="1181"/>
      <c r="E40" s="1182"/>
      <c r="F40" s="36">
        <v>0.02</v>
      </c>
      <c r="G40" s="37">
        <v>0.05</v>
      </c>
      <c r="H40" s="37">
        <v>0.12</v>
      </c>
      <c r="I40" s="37">
        <v>0.09</v>
      </c>
      <c r="J40" s="38">
        <v>0.08</v>
      </c>
      <c r="K40" s="22"/>
      <c r="L40" s="22"/>
      <c r="M40" s="22"/>
      <c r="N40" s="22"/>
      <c r="O40" s="22"/>
      <c r="P40" s="22"/>
    </row>
    <row r="41" spans="1:16" ht="39" customHeight="1" x14ac:dyDescent="0.15">
      <c r="A41" s="22"/>
      <c r="B41" s="35"/>
      <c r="C41" s="1180" t="s">
        <v>567</v>
      </c>
      <c r="D41" s="1181"/>
      <c r="E41" s="1182"/>
      <c r="F41" s="36">
        <v>0.03</v>
      </c>
      <c r="G41" s="37">
        <v>0.08</v>
      </c>
      <c r="H41" s="37">
        <v>0.01</v>
      </c>
      <c r="I41" s="37">
        <v>0</v>
      </c>
      <c r="J41" s="38">
        <v>0.01</v>
      </c>
      <c r="K41" s="22"/>
      <c r="L41" s="22"/>
      <c r="M41" s="22"/>
      <c r="N41" s="22"/>
      <c r="O41" s="22"/>
      <c r="P41" s="22"/>
    </row>
    <row r="42" spans="1:16" ht="39" customHeight="1" x14ac:dyDescent="0.15">
      <c r="A42" s="22"/>
      <c r="B42" s="39"/>
      <c r="C42" s="1180" t="s">
        <v>568</v>
      </c>
      <c r="D42" s="1181"/>
      <c r="E42" s="1182"/>
      <c r="F42" s="36" t="s">
        <v>510</v>
      </c>
      <c r="G42" s="37" t="s">
        <v>510</v>
      </c>
      <c r="H42" s="37" t="s">
        <v>510</v>
      </c>
      <c r="I42" s="37" t="s">
        <v>510</v>
      </c>
      <c r="J42" s="38" t="s">
        <v>510</v>
      </c>
      <c r="K42" s="22"/>
      <c r="L42" s="22"/>
      <c r="M42" s="22"/>
      <c r="N42" s="22"/>
      <c r="O42" s="22"/>
      <c r="P42" s="22"/>
    </row>
    <row r="43" spans="1:16" ht="39" customHeight="1" thickBot="1" x14ac:dyDescent="0.2">
      <c r="A43" s="22"/>
      <c r="B43" s="40"/>
      <c r="C43" s="1183" t="s">
        <v>569</v>
      </c>
      <c r="D43" s="1184"/>
      <c r="E43" s="1185"/>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OQFh0bNEVIw3Edlozr1Hsjh6kUjPdTY2Cytymi03TWWfsj/czhxYDqhfM/q56nsAkqEyea+YDczx/5lZZr5ag==" saltValue="n/NSa8lfot7dpFc3xCex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323</v>
      </c>
      <c r="L45" s="60">
        <v>330</v>
      </c>
      <c r="M45" s="60">
        <v>293</v>
      </c>
      <c r="N45" s="60">
        <v>289</v>
      </c>
      <c r="O45" s="61">
        <v>313</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510</v>
      </c>
      <c r="L46" s="64" t="s">
        <v>510</v>
      </c>
      <c r="M46" s="64" t="s">
        <v>510</v>
      </c>
      <c r="N46" s="64" t="s">
        <v>510</v>
      </c>
      <c r="O46" s="65" t="s">
        <v>510</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510</v>
      </c>
      <c r="L47" s="64" t="s">
        <v>510</v>
      </c>
      <c r="M47" s="64" t="s">
        <v>510</v>
      </c>
      <c r="N47" s="64" t="s">
        <v>510</v>
      </c>
      <c r="O47" s="65" t="s">
        <v>510</v>
      </c>
      <c r="P47" s="48"/>
      <c r="Q47" s="48"/>
      <c r="R47" s="48"/>
      <c r="S47" s="48"/>
      <c r="T47" s="48"/>
      <c r="U47" s="48"/>
    </row>
    <row r="48" spans="1:21" ht="30.75" customHeight="1" x14ac:dyDescent="0.15">
      <c r="A48" s="48"/>
      <c r="B48" s="1198"/>
      <c r="C48" s="1199"/>
      <c r="D48" s="62"/>
      <c r="E48" s="1190" t="s">
        <v>14</v>
      </c>
      <c r="F48" s="1190"/>
      <c r="G48" s="1190"/>
      <c r="H48" s="1190"/>
      <c r="I48" s="1190"/>
      <c r="J48" s="1191"/>
      <c r="K48" s="63">
        <v>224</v>
      </c>
      <c r="L48" s="64">
        <v>234</v>
      </c>
      <c r="M48" s="64">
        <v>204</v>
      </c>
      <c r="N48" s="64">
        <v>202</v>
      </c>
      <c r="O48" s="65">
        <v>211</v>
      </c>
      <c r="P48" s="48"/>
      <c r="Q48" s="48"/>
      <c r="R48" s="48"/>
      <c r="S48" s="48"/>
      <c r="T48" s="48"/>
      <c r="U48" s="48"/>
    </row>
    <row r="49" spans="1:21" ht="30.75" customHeight="1" x14ac:dyDescent="0.15">
      <c r="A49" s="48"/>
      <c r="B49" s="1198"/>
      <c r="C49" s="1199"/>
      <c r="D49" s="62"/>
      <c r="E49" s="1190" t="s">
        <v>15</v>
      </c>
      <c r="F49" s="1190"/>
      <c r="G49" s="1190"/>
      <c r="H49" s="1190"/>
      <c r="I49" s="1190"/>
      <c r="J49" s="1191"/>
      <c r="K49" s="63">
        <v>60</v>
      </c>
      <c r="L49" s="64">
        <v>66</v>
      </c>
      <c r="M49" s="64">
        <v>76</v>
      </c>
      <c r="N49" s="64">
        <v>84</v>
      </c>
      <c r="O49" s="65">
        <v>70</v>
      </c>
      <c r="P49" s="48"/>
      <c r="Q49" s="48"/>
      <c r="R49" s="48"/>
      <c r="S49" s="48"/>
      <c r="T49" s="48"/>
      <c r="U49" s="48"/>
    </row>
    <row r="50" spans="1:21" ht="30.75" customHeight="1" x14ac:dyDescent="0.15">
      <c r="A50" s="48"/>
      <c r="B50" s="1198"/>
      <c r="C50" s="1199"/>
      <c r="D50" s="62"/>
      <c r="E50" s="1190" t="s">
        <v>16</v>
      </c>
      <c r="F50" s="1190"/>
      <c r="G50" s="1190"/>
      <c r="H50" s="1190"/>
      <c r="I50" s="1190"/>
      <c r="J50" s="1191"/>
      <c r="K50" s="63">
        <v>0</v>
      </c>
      <c r="L50" s="64">
        <v>0</v>
      </c>
      <c r="M50" s="64">
        <v>0</v>
      </c>
      <c r="N50" s="64">
        <v>0</v>
      </c>
      <c r="O50" s="65">
        <v>0</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510</v>
      </c>
      <c r="L51" s="64" t="s">
        <v>510</v>
      </c>
      <c r="M51" s="64" t="s">
        <v>510</v>
      </c>
      <c r="N51" s="64" t="s">
        <v>510</v>
      </c>
      <c r="O51" s="65" t="s">
        <v>510</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402</v>
      </c>
      <c r="L52" s="64">
        <v>429</v>
      </c>
      <c r="M52" s="64">
        <v>408</v>
      </c>
      <c r="N52" s="64">
        <v>466</v>
      </c>
      <c r="O52" s="65">
        <v>436</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205</v>
      </c>
      <c r="L53" s="69">
        <v>201</v>
      </c>
      <c r="M53" s="69">
        <v>165</v>
      </c>
      <c r="N53" s="69">
        <v>109</v>
      </c>
      <c r="O53" s="70">
        <v>158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dp+N40hDvixelcASletTqGHb+748sjIOtvXcgBOpCI8OfVy8KVFr0vWKclKsKPb2OUI2sKSsqvmKxrrwSTwPQ==" saltValue="nzNdI5BD4oswOGMbYuUq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16" t="s">
        <v>23</v>
      </c>
      <c r="C41" s="1217"/>
      <c r="D41" s="81"/>
      <c r="E41" s="1218" t="s">
        <v>24</v>
      </c>
      <c r="F41" s="1218"/>
      <c r="G41" s="1218"/>
      <c r="H41" s="1219"/>
      <c r="I41" s="82">
        <v>3537</v>
      </c>
      <c r="J41" s="83">
        <v>3452</v>
      </c>
      <c r="K41" s="83">
        <v>3941</v>
      </c>
      <c r="L41" s="83">
        <v>3694</v>
      </c>
      <c r="M41" s="84">
        <v>3861</v>
      </c>
    </row>
    <row r="42" spans="2:13" ht="27.75" customHeight="1" x14ac:dyDescent="0.15">
      <c r="B42" s="1206"/>
      <c r="C42" s="1207"/>
      <c r="D42" s="85"/>
      <c r="E42" s="1210" t="s">
        <v>25</v>
      </c>
      <c r="F42" s="1210"/>
      <c r="G42" s="1210"/>
      <c r="H42" s="1211"/>
      <c r="I42" s="86" t="s">
        <v>510</v>
      </c>
      <c r="J42" s="87" t="s">
        <v>510</v>
      </c>
      <c r="K42" s="87" t="s">
        <v>510</v>
      </c>
      <c r="L42" s="87" t="s">
        <v>510</v>
      </c>
      <c r="M42" s="88" t="s">
        <v>510</v>
      </c>
    </row>
    <row r="43" spans="2:13" ht="27.75" customHeight="1" x14ac:dyDescent="0.15">
      <c r="B43" s="1206"/>
      <c r="C43" s="1207"/>
      <c r="D43" s="85"/>
      <c r="E43" s="1210" t="s">
        <v>26</v>
      </c>
      <c r="F43" s="1210"/>
      <c r="G43" s="1210"/>
      <c r="H43" s="1211"/>
      <c r="I43" s="86">
        <v>2176</v>
      </c>
      <c r="J43" s="87">
        <v>2001</v>
      </c>
      <c r="K43" s="87">
        <v>1844</v>
      </c>
      <c r="L43" s="87">
        <v>1708</v>
      </c>
      <c r="M43" s="88">
        <v>2335</v>
      </c>
    </row>
    <row r="44" spans="2:13" ht="27.75" customHeight="1" x14ac:dyDescent="0.15">
      <c r="B44" s="1206"/>
      <c r="C44" s="1207"/>
      <c r="D44" s="85"/>
      <c r="E44" s="1210" t="s">
        <v>27</v>
      </c>
      <c r="F44" s="1210"/>
      <c r="G44" s="1210"/>
      <c r="H44" s="1211"/>
      <c r="I44" s="86">
        <v>493</v>
      </c>
      <c r="J44" s="87">
        <v>438</v>
      </c>
      <c r="K44" s="87">
        <v>380</v>
      </c>
      <c r="L44" s="87">
        <v>314</v>
      </c>
      <c r="M44" s="88">
        <v>268</v>
      </c>
    </row>
    <row r="45" spans="2:13" ht="27.75" customHeight="1" x14ac:dyDescent="0.15">
      <c r="B45" s="1206"/>
      <c r="C45" s="1207"/>
      <c r="D45" s="85"/>
      <c r="E45" s="1210" t="s">
        <v>28</v>
      </c>
      <c r="F45" s="1210"/>
      <c r="G45" s="1210"/>
      <c r="H45" s="1211"/>
      <c r="I45" s="86">
        <v>1552</v>
      </c>
      <c r="J45" s="87">
        <v>1395</v>
      </c>
      <c r="K45" s="87">
        <v>1259</v>
      </c>
      <c r="L45" s="87">
        <v>1183</v>
      </c>
      <c r="M45" s="88">
        <v>1121</v>
      </c>
    </row>
    <row r="46" spans="2:13" ht="27.75" customHeight="1" x14ac:dyDescent="0.15">
      <c r="B46" s="1206"/>
      <c r="C46" s="1207"/>
      <c r="D46" s="89"/>
      <c r="E46" s="1210" t="s">
        <v>29</v>
      </c>
      <c r="F46" s="1210"/>
      <c r="G46" s="1210"/>
      <c r="H46" s="1211"/>
      <c r="I46" s="86" t="s">
        <v>510</v>
      </c>
      <c r="J46" s="87" t="s">
        <v>510</v>
      </c>
      <c r="K46" s="87" t="s">
        <v>510</v>
      </c>
      <c r="L46" s="87" t="s">
        <v>510</v>
      </c>
      <c r="M46" s="88" t="s">
        <v>510</v>
      </c>
    </row>
    <row r="47" spans="2:13" ht="27.75" customHeight="1" x14ac:dyDescent="0.15">
      <c r="B47" s="1206"/>
      <c r="C47" s="1207"/>
      <c r="D47" s="90"/>
      <c r="E47" s="1220" t="s">
        <v>30</v>
      </c>
      <c r="F47" s="1221"/>
      <c r="G47" s="1221"/>
      <c r="H47" s="1222"/>
      <c r="I47" s="86" t="s">
        <v>510</v>
      </c>
      <c r="J47" s="87" t="s">
        <v>510</v>
      </c>
      <c r="K47" s="87" t="s">
        <v>510</v>
      </c>
      <c r="L47" s="87" t="s">
        <v>510</v>
      </c>
      <c r="M47" s="88" t="s">
        <v>510</v>
      </c>
    </row>
    <row r="48" spans="2:13" ht="27.75" customHeight="1" x14ac:dyDescent="0.15">
      <c r="B48" s="1206"/>
      <c r="C48" s="1207"/>
      <c r="D48" s="85"/>
      <c r="E48" s="1210" t="s">
        <v>31</v>
      </c>
      <c r="F48" s="1210"/>
      <c r="G48" s="1210"/>
      <c r="H48" s="1211"/>
      <c r="I48" s="86" t="s">
        <v>510</v>
      </c>
      <c r="J48" s="87" t="s">
        <v>510</v>
      </c>
      <c r="K48" s="87" t="s">
        <v>510</v>
      </c>
      <c r="L48" s="87" t="s">
        <v>510</v>
      </c>
      <c r="M48" s="88" t="s">
        <v>510</v>
      </c>
    </row>
    <row r="49" spans="2:13" ht="27.75" customHeight="1" x14ac:dyDescent="0.15">
      <c r="B49" s="1208"/>
      <c r="C49" s="1209"/>
      <c r="D49" s="85"/>
      <c r="E49" s="1210" t="s">
        <v>32</v>
      </c>
      <c r="F49" s="1210"/>
      <c r="G49" s="1210"/>
      <c r="H49" s="1211"/>
      <c r="I49" s="86" t="s">
        <v>510</v>
      </c>
      <c r="J49" s="87" t="s">
        <v>510</v>
      </c>
      <c r="K49" s="87" t="s">
        <v>510</v>
      </c>
      <c r="L49" s="87" t="s">
        <v>510</v>
      </c>
      <c r="M49" s="88" t="s">
        <v>510</v>
      </c>
    </row>
    <row r="50" spans="2:13" ht="27.75" customHeight="1" x14ac:dyDescent="0.15">
      <c r="B50" s="1204" t="s">
        <v>33</v>
      </c>
      <c r="C50" s="1205"/>
      <c r="D50" s="91"/>
      <c r="E50" s="1210" t="s">
        <v>34</v>
      </c>
      <c r="F50" s="1210"/>
      <c r="G50" s="1210"/>
      <c r="H50" s="1211"/>
      <c r="I50" s="86">
        <v>2795</v>
      </c>
      <c r="J50" s="87">
        <v>2769</v>
      </c>
      <c r="K50" s="87">
        <v>2781</v>
      </c>
      <c r="L50" s="87">
        <v>2963</v>
      </c>
      <c r="M50" s="88">
        <v>3096</v>
      </c>
    </row>
    <row r="51" spans="2:13" ht="27.75" customHeight="1" x14ac:dyDescent="0.15">
      <c r="B51" s="1206"/>
      <c r="C51" s="1207"/>
      <c r="D51" s="85"/>
      <c r="E51" s="1210" t="s">
        <v>35</v>
      </c>
      <c r="F51" s="1210"/>
      <c r="G51" s="1210"/>
      <c r="H51" s="1211"/>
      <c r="I51" s="86" t="s">
        <v>510</v>
      </c>
      <c r="J51" s="87" t="s">
        <v>510</v>
      </c>
      <c r="K51" s="87" t="s">
        <v>510</v>
      </c>
      <c r="L51" s="87" t="s">
        <v>510</v>
      </c>
      <c r="M51" s="88" t="s">
        <v>510</v>
      </c>
    </row>
    <row r="52" spans="2:13" ht="27.75" customHeight="1" x14ac:dyDescent="0.15">
      <c r="B52" s="1208"/>
      <c r="C52" s="1209"/>
      <c r="D52" s="85"/>
      <c r="E52" s="1210" t="s">
        <v>36</v>
      </c>
      <c r="F52" s="1210"/>
      <c r="G52" s="1210"/>
      <c r="H52" s="1211"/>
      <c r="I52" s="86">
        <v>4943</v>
      </c>
      <c r="J52" s="87">
        <v>4912</v>
      </c>
      <c r="K52" s="87">
        <v>4955</v>
      </c>
      <c r="L52" s="87">
        <v>4946</v>
      </c>
      <c r="M52" s="88">
        <v>4868</v>
      </c>
    </row>
    <row r="53" spans="2:13" ht="27.75" customHeight="1" thickBot="1" x14ac:dyDescent="0.2">
      <c r="B53" s="1212" t="s">
        <v>37</v>
      </c>
      <c r="C53" s="1213"/>
      <c r="D53" s="92"/>
      <c r="E53" s="1214" t="s">
        <v>38</v>
      </c>
      <c r="F53" s="1214"/>
      <c r="G53" s="1214"/>
      <c r="H53" s="1215"/>
      <c r="I53" s="93">
        <v>20</v>
      </c>
      <c r="J53" s="94">
        <v>-395</v>
      </c>
      <c r="K53" s="94">
        <v>-313</v>
      </c>
      <c r="L53" s="94">
        <v>-1010</v>
      </c>
      <c r="M53" s="95">
        <v>-379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k57y5UHpCJE2fVID/fBNBXcN6CDXjj4PmQ16tGMiZfprU7qQxQ/3yvcpf4KNFuJVRRRvZATKZd5eaiPezT/SA==" saltValue="RLpI9TBRqY9d1rW5T5lg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9" zoomScaleNormal="59"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31" t="s">
        <v>41</v>
      </c>
      <c r="D55" s="1231"/>
      <c r="E55" s="1232"/>
      <c r="F55" s="107">
        <v>1697</v>
      </c>
      <c r="G55" s="107">
        <v>1826</v>
      </c>
      <c r="H55" s="108">
        <v>1748</v>
      </c>
    </row>
    <row r="56" spans="2:8" ht="52.5" customHeight="1" x14ac:dyDescent="0.15">
      <c r="B56" s="109"/>
      <c r="C56" s="1233" t="s">
        <v>42</v>
      </c>
      <c r="D56" s="1233"/>
      <c r="E56" s="1234"/>
      <c r="F56" s="110">
        <v>356</v>
      </c>
      <c r="G56" s="110">
        <v>356</v>
      </c>
      <c r="H56" s="111">
        <v>356</v>
      </c>
    </row>
    <row r="57" spans="2:8" ht="53.25" customHeight="1" x14ac:dyDescent="0.15">
      <c r="B57" s="109"/>
      <c r="C57" s="1235" t="s">
        <v>43</v>
      </c>
      <c r="D57" s="1235"/>
      <c r="E57" s="1236"/>
      <c r="F57" s="112">
        <v>621</v>
      </c>
      <c r="G57" s="112">
        <v>632</v>
      </c>
      <c r="H57" s="113">
        <v>843</v>
      </c>
    </row>
    <row r="58" spans="2:8" ht="45.75" customHeight="1" x14ac:dyDescent="0.15">
      <c r="B58" s="114"/>
      <c r="C58" s="1223" t="s">
        <v>570</v>
      </c>
      <c r="D58" s="1224"/>
      <c r="E58" s="1225"/>
      <c r="F58" s="115">
        <v>281</v>
      </c>
      <c r="G58" s="115">
        <v>281</v>
      </c>
      <c r="H58" s="116">
        <v>281</v>
      </c>
    </row>
    <row r="59" spans="2:8" ht="45.75" customHeight="1" x14ac:dyDescent="0.15">
      <c r="B59" s="114"/>
      <c r="C59" s="1223" t="s">
        <v>571</v>
      </c>
      <c r="D59" s="1224"/>
      <c r="E59" s="1225"/>
      <c r="F59" s="115">
        <v>195</v>
      </c>
      <c r="G59" s="115">
        <v>187</v>
      </c>
      <c r="H59" s="116">
        <v>173</v>
      </c>
    </row>
    <row r="60" spans="2:8" ht="45.75" customHeight="1" x14ac:dyDescent="0.15">
      <c r="B60" s="114"/>
      <c r="C60" s="1223" t="s">
        <v>572</v>
      </c>
      <c r="D60" s="1224"/>
      <c r="E60" s="1225"/>
      <c r="F60" s="115">
        <v>101</v>
      </c>
      <c r="G60" s="115">
        <v>101</v>
      </c>
      <c r="H60" s="116">
        <v>101</v>
      </c>
    </row>
    <row r="61" spans="2:8" ht="45.75" customHeight="1" x14ac:dyDescent="0.15">
      <c r="B61" s="114"/>
      <c r="C61" s="1223" t="s">
        <v>573</v>
      </c>
      <c r="D61" s="1224"/>
      <c r="E61" s="1225"/>
      <c r="F61" s="115">
        <v>0</v>
      </c>
      <c r="G61" s="115">
        <v>0</v>
      </c>
      <c r="H61" s="116">
        <v>100</v>
      </c>
    </row>
    <row r="62" spans="2:8" ht="45.75" customHeight="1" thickBot="1" x14ac:dyDescent="0.2">
      <c r="B62" s="117"/>
      <c r="C62" s="1226" t="s">
        <v>574</v>
      </c>
      <c r="D62" s="1227"/>
      <c r="E62" s="1228"/>
      <c r="F62" s="118">
        <v>2</v>
      </c>
      <c r="G62" s="118">
        <v>22</v>
      </c>
      <c r="H62" s="119">
        <v>72</v>
      </c>
    </row>
    <row r="63" spans="2:8" ht="52.5" customHeight="1" thickBot="1" x14ac:dyDescent="0.2">
      <c r="B63" s="120"/>
      <c r="C63" s="1229" t="s">
        <v>44</v>
      </c>
      <c r="D63" s="1229"/>
      <c r="E63" s="1230"/>
      <c r="F63" s="121">
        <v>2673</v>
      </c>
      <c r="G63" s="121">
        <v>2813</v>
      </c>
      <c r="H63" s="122">
        <v>2947</v>
      </c>
    </row>
    <row r="64" spans="2:8" ht="15" customHeight="1" x14ac:dyDescent="0.15"/>
    <row r="65" ht="0" hidden="1" customHeight="1" x14ac:dyDescent="0.15"/>
    <row r="66" ht="0" hidden="1" customHeight="1" x14ac:dyDescent="0.15"/>
  </sheetData>
  <sheetProtection algorithmName="SHA-512" hashValue="+TjcSjFwI+jGWeJNzt3DmHbCd+Snpybnchb56BHD0zQGqzLYfxmdIFQVrS115fVmm++wtZOboply14fOmtSvJw==" saltValue="BkamBPMjF5U5f8pGTnT+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142959</v>
      </c>
      <c r="E3" s="141"/>
      <c r="F3" s="142">
        <v>118124</v>
      </c>
      <c r="G3" s="143"/>
      <c r="H3" s="144"/>
    </row>
    <row r="4" spans="1:8" x14ac:dyDescent="0.15">
      <c r="A4" s="145"/>
      <c r="B4" s="146"/>
      <c r="C4" s="147"/>
      <c r="D4" s="148">
        <v>71524</v>
      </c>
      <c r="E4" s="149"/>
      <c r="F4" s="150">
        <v>54614</v>
      </c>
      <c r="G4" s="151"/>
      <c r="H4" s="152"/>
    </row>
    <row r="5" spans="1:8" x14ac:dyDescent="0.15">
      <c r="A5" s="133" t="s">
        <v>545</v>
      </c>
      <c r="B5" s="138"/>
      <c r="C5" s="139"/>
      <c r="D5" s="140">
        <v>45463</v>
      </c>
      <c r="E5" s="141"/>
      <c r="F5" s="142">
        <v>101693</v>
      </c>
      <c r="G5" s="143"/>
      <c r="H5" s="144"/>
    </row>
    <row r="6" spans="1:8" x14ac:dyDescent="0.15">
      <c r="A6" s="145"/>
      <c r="B6" s="146"/>
      <c r="C6" s="147"/>
      <c r="D6" s="148">
        <v>23811</v>
      </c>
      <c r="E6" s="149"/>
      <c r="F6" s="150">
        <v>51066</v>
      </c>
      <c r="G6" s="151"/>
      <c r="H6" s="152"/>
    </row>
    <row r="7" spans="1:8" x14ac:dyDescent="0.15">
      <c r="A7" s="133" t="s">
        <v>546</v>
      </c>
      <c r="B7" s="138"/>
      <c r="C7" s="139"/>
      <c r="D7" s="140">
        <v>51529</v>
      </c>
      <c r="E7" s="141"/>
      <c r="F7" s="142">
        <v>93741</v>
      </c>
      <c r="G7" s="143"/>
      <c r="H7" s="144"/>
    </row>
    <row r="8" spans="1:8" x14ac:dyDescent="0.15">
      <c r="A8" s="145"/>
      <c r="B8" s="146"/>
      <c r="C8" s="147"/>
      <c r="D8" s="148">
        <v>26889</v>
      </c>
      <c r="E8" s="149"/>
      <c r="F8" s="150">
        <v>46285</v>
      </c>
      <c r="G8" s="151"/>
      <c r="H8" s="152"/>
    </row>
    <row r="9" spans="1:8" x14ac:dyDescent="0.15">
      <c r="A9" s="133" t="s">
        <v>547</v>
      </c>
      <c r="B9" s="138"/>
      <c r="C9" s="139"/>
      <c r="D9" s="140">
        <v>39508</v>
      </c>
      <c r="E9" s="141"/>
      <c r="F9" s="142">
        <v>107537</v>
      </c>
      <c r="G9" s="143"/>
      <c r="H9" s="144"/>
    </row>
    <row r="10" spans="1:8" x14ac:dyDescent="0.15">
      <c r="A10" s="145"/>
      <c r="B10" s="146"/>
      <c r="C10" s="147"/>
      <c r="D10" s="148">
        <v>21088</v>
      </c>
      <c r="E10" s="149"/>
      <c r="F10" s="150">
        <v>57923</v>
      </c>
      <c r="G10" s="151"/>
      <c r="H10" s="152"/>
    </row>
    <row r="11" spans="1:8" x14ac:dyDescent="0.15">
      <c r="A11" s="133" t="s">
        <v>548</v>
      </c>
      <c r="B11" s="138"/>
      <c r="C11" s="139"/>
      <c r="D11" s="140">
        <v>63699</v>
      </c>
      <c r="E11" s="141"/>
      <c r="F11" s="142">
        <v>113913</v>
      </c>
      <c r="G11" s="143"/>
      <c r="H11" s="144"/>
    </row>
    <row r="12" spans="1:8" x14ac:dyDescent="0.15">
      <c r="A12" s="145"/>
      <c r="B12" s="146"/>
      <c r="C12" s="153"/>
      <c r="D12" s="148">
        <v>33737</v>
      </c>
      <c r="E12" s="149"/>
      <c r="F12" s="150">
        <v>53160</v>
      </c>
      <c r="G12" s="151"/>
      <c r="H12" s="152"/>
    </row>
    <row r="13" spans="1:8" x14ac:dyDescent="0.15">
      <c r="A13" s="133"/>
      <c r="B13" s="138"/>
      <c r="C13" s="154"/>
      <c r="D13" s="155">
        <v>68632</v>
      </c>
      <c r="E13" s="156"/>
      <c r="F13" s="157">
        <v>107002</v>
      </c>
      <c r="G13" s="158"/>
      <c r="H13" s="144"/>
    </row>
    <row r="14" spans="1:8" x14ac:dyDescent="0.15">
      <c r="A14" s="145"/>
      <c r="B14" s="146"/>
      <c r="C14" s="147"/>
      <c r="D14" s="148">
        <v>35410</v>
      </c>
      <c r="E14" s="149"/>
      <c r="F14" s="150">
        <v>52610</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14.2</v>
      </c>
      <c r="C19" s="159">
        <f>ROUND(VALUE(SUBSTITUTE(実質収支比率等に係る経年分析!G$48,"▲","-")),2)</f>
        <v>13.28</v>
      </c>
      <c r="D19" s="159">
        <f>ROUND(VALUE(SUBSTITUTE(実質収支比率等に係る経年分析!H$48,"▲","-")),2)</f>
        <v>15.31</v>
      </c>
      <c r="E19" s="159">
        <f>ROUND(VALUE(SUBSTITUTE(実質収支比率等に係る経年分析!I$48,"▲","-")),2)</f>
        <v>14.46</v>
      </c>
      <c r="F19" s="159">
        <f>ROUND(VALUE(SUBSTITUTE(実質収支比率等に係る経年分析!J$48,"▲","-")),2)</f>
        <v>14.72</v>
      </c>
    </row>
    <row r="20" spans="1:11" x14ac:dyDescent="0.15">
      <c r="A20" s="159" t="s">
        <v>48</v>
      </c>
      <c r="B20" s="159">
        <f>ROUND(VALUE(SUBSTITUTE(実質収支比率等に係る経年分析!F$47,"▲","-")),2)</f>
        <v>40.090000000000003</v>
      </c>
      <c r="C20" s="159">
        <f>ROUND(VALUE(SUBSTITUTE(実質収支比率等に係る経年分析!G$47,"▲","-")),2)</f>
        <v>39.96</v>
      </c>
      <c r="D20" s="159">
        <f>ROUND(VALUE(SUBSTITUTE(実質収支比率等に係る経年分析!H$47,"▲","-")),2)</f>
        <v>39.58</v>
      </c>
      <c r="E20" s="159">
        <f>ROUND(VALUE(SUBSTITUTE(実質収支比率等に係る経年分析!I$47,"▲","-")),2)</f>
        <v>42.17</v>
      </c>
      <c r="F20" s="159">
        <f>ROUND(VALUE(SUBSTITUTE(実質収支比率等に係る経年分析!J$47,"▲","-")),2)</f>
        <v>40.869999999999997</v>
      </c>
    </row>
    <row r="21" spans="1:11" x14ac:dyDescent="0.15">
      <c r="A21" s="159" t="s">
        <v>49</v>
      </c>
      <c r="B21" s="159">
        <f>IF(ISNUMBER(VALUE(SUBSTITUTE(実質収支比率等に係る経年分析!F$49,"▲","-"))),ROUND(VALUE(SUBSTITUTE(実質収支比率等に係る経年分析!F$49,"▲","-")),2),NA())</f>
        <v>0.91</v>
      </c>
      <c r="C21" s="159">
        <f>IF(ISNUMBER(VALUE(SUBSTITUTE(実質収支比率等に係る経年分析!G$49,"▲","-"))),ROUND(VALUE(SUBSTITUTE(実質収支比率等に係る経年分析!G$49,"▲","-")),2),NA())</f>
        <v>-0.89</v>
      </c>
      <c r="D21" s="159">
        <f>IF(ISNUMBER(VALUE(SUBSTITUTE(実質収支比率等に係る経年分析!H$49,"▲","-"))),ROUND(VALUE(SUBSTITUTE(実質収支比率等に係る経年分析!H$49,"▲","-")),2),NA())</f>
        <v>2.8</v>
      </c>
      <c r="E21" s="159">
        <f>IF(ISNUMBER(VALUE(SUBSTITUTE(実質収支比率等に係る経年分析!I$49,"▲","-"))),ROUND(VALUE(SUBSTITUTE(実質収支比率等に係る経年分析!I$49,"▲","-")),2),NA())</f>
        <v>2.27</v>
      </c>
      <c r="F21" s="159">
        <f>IF(ISNUMBER(VALUE(SUBSTITUTE(実質収支比率等に係る経年分析!J$49,"▲","-"))),ROUND(VALUE(SUBSTITUTE(実質収支比率等に係る経年分析!J$49,"▲","-")),2),NA())</f>
        <v>-1.76</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0.08</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x14ac:dyDescent="0.15">
      <c r="A30" s="160" t="str">
        <f>IF(連結実質赤字比率に係る赤字・黒字の構成分析!C$40="",NA(),連結実質赤字比率に係る赤字・黒字の構成分析!C$40)</f>
        <v>学校給食センター事業特別会計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0.09</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x14ac:dyDescent="0.15">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0.14000000000000001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x14ac:dyDescent="0.15">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6.26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6.53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5.26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4.79</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4.9000000000000004</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10.77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10.44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10.41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9.85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9.07</v>
      </c>
    </row>
    <row r="35" spans="1:16" x14ac:dyDescent="0.15">
      <c r="A35" s="160" t="str">
        <f>IF(連結実質赤字比率に係る赤字・黒字の構成分析!C$35="",NA(),連結実質赤字比率に係る赤字・黒字の構成分析!C$35)</f>
        <v>国保多古中央病院事業会計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9.86</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14.17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13.22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15.18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14.63</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402</v>
      </c>
      <c r="E42" s="161"/>
      <c r="F42" s="161"/>
      <c r="G42" s="161">
        <f>'実質公債費比率（分子）の構造'!L$52</f>
        <v>429</v>
      </c>
      <c r="H42" s="161"/>
      <c r="I42" s="161"/>
      <c r="J42" s="161">
        <f>'実質公債費比率（分子）の構造'!M$52</f>
        <v>408</v>
      </c>
      <c r="K42" s="161"/>
      <c r="L42" s="161"/>
      <c r="M42" s="161">
        <f>'実質公債費比率（分子）の構造'!N$52</f>
        <v>466</v>
      </c>
      <c r="N42" s="161"/>
      <c r="O42" s="161"/>
      <c r="P42" s="161">
        <f>'実質公債費比率（分子）の構造'!O$52</f>
        <v>436</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59</v>
      </c>
      <c r="B45" s="161">
        <f>'実質公債費比率（分子）の構造'!K$49</f>
        <v>60</v>
      </c>
      <c r="C45" s="161"/>
      <c r="D45" s="161"/>
      <c r="E45" s="161">
        <f>'実質公債費比率（分子）の構造'!L$49</f>
        <v>66</v>
      </c>
      <c r="F45" s="161"/>
      <c r="G45" s="161"/>
      <c r="H45" s="161">
        <f>'実質公債費比率（分子）の構造'!M$49</f>
        <v>76</v>
      </c>
      <c r="I45" s="161"/>
      <c r="J45" s="161"/>
      <c r="K45" s="161">
        <f>'実質公債費比率（分子）の構造'!N$49</f>
        <v>84</v>
      </c>
      <c r="L45" s="161"/>
      <c r="M45" s="161"/>
      <c r="N45" s="161">
        <f>'実質公債費比率（分子）の構造'!O$49</f>
        <v>70</v>
      </c>
      <c r="O45" s="161"/>
      <c r="P45" s="161"/>
    </row>
    <row r="46" spans="1:16" x14ac:dyDescent="0.15">
      <c r="A46" s="161" t="s">
        <v>60</v>
      </c>
      <c r="B46" s="161">
        <f>'実質公債費比率（分子）の構造'!K$48</f>
        <v>224</v>
      </c>
      <c r="C46" s="161"/>
      <c r="D46" s="161"/>
      <c r="E46" s="161">
        <f>'実質公債費比率（分子）の構造'!L$48</f>
        <v>234</v>
      </c>
      <c r="F46" s="161"/>
      <c r="G46" s="161"/>
      <c r="H46" s="161">
        <f>'実質公債費比率（分子）の構造'!M$48</f>
        <v>204</v>
      </c>
      <c r="I46" s="161"/>
      <c r="J46" s="161"/>
      <c r="K46" s="161">
        <f>'実質公債費比率（分子）の構造'!N$48</f>
        <v>202</v>
      </c>
      <c r="L46" s="161"/>
      <c r="M46" s="161"/>
      <c r="N46" s="161">
        <f>'実質公債費比率（分子）の構造'!O$48</f>
        <v>211</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323</v>
      </c>
      <c r="C49" s="161"/>
      <c r="D49" s="161"/>
      <c r="E49" s="161">
        <f>'実質公債費比率（分子）の構造'!L$45</f>
        <v>330</v>
      </c>
      <c r="F49" s="161"/>
      <c r="G49" s="161"/>
      <c r="H49" s="161">
        <f>'実質公債費比率（分子）の構造'!M$45</f>
        <v>293</v>
      </c>
      <c r="I49" s="161"/>
      <c r="J49" s="161"/>
      <c r="K49" s="161">
        <f>'実質公債費比率（分子）の構造'!N$45</f>
        <v>289</v>
      </c>
      <c r="L49" s="161"/>
      <c r="M49" s="161"/>
      <c r="N49" s="161">
        <f>'実質公債費比率（分子）の構造'!O$45</f>
        <v>313</v>
      </c>
      <c r="O49" s="161"/>
      <c r="P49" s="161"/>
    </row>
    <row r="50" spans="1:16" x14ac:dyDescent="0.15">
      <c r="A50" s="161" t="s">
        <v>64</v>
      </c>
      <c r="B50" s="161" t="e">
        <f>NA()</f>
        <v>#N/A</v>
      </c>
      <c r="C50" s="161">
        <f>IF(ISNUMBER('実質公債費比率（分子）の構造'!K$53),'実質公債費比率（分子）の構造'!K$53,NA())</f>
        <v>205</v>
      </c>
      <c r="D50" s="161" t="e">
        <f>NA()</f>
        <v>#N/A</v>
      </c>
      <c r="E50" s="161" t="e">
        <f>NA()</f>
        <v>#N/A</v>
      </c>
      <c r="F50" s="161">
        <f>IF(ISNUMBER('実質公債費比率（分子）の構造'!L$53),'実質公債費比率（分子）の構造'!L$53,NA())</f>
        <v>201</v>
      </c>
      <c r="G50" s="161" t="e">
        <f>NA()</f>
        <v>#N/A</v>
      </c>
      <c r="H50" s="161" t="e">
        <f>NA()</f>
        <v>#N/A</v>
      </c>
      <c r="I50" s="161">
        <f>IF(ISNUMBER('実質公債費比率（分子）の構造'!M$53),'実質公債費比率（分子）の構造'!M$53,NA())</f>
        <v>165</v>
      </c>
      <c r="J50" s="161" t="e">
        <f>NA()</f>
        <v>#N/A</v>
      </c>
      <c r="K50" s="161" t="e">
        <f>NA()</f>
        <v>#N/A</v>
      </c>
      <c r="L50" s="161">
        <f>IF(ISNUMBER('実質公債費比率（分子）の構造'!N$53),'実質公債費比率（分子）の構造'!N$53,NA())</f>
        <v>109</v>
      </c>
      <c r="M50" s="161" t="e">
        <f>NA()</f>
        <v>#N/A</v>
      </c>
      <c r="N50" s="161" t="e">
        <f>NA()</f>
        <v>#N/A</v>
      </c>
      <c r="O50" s="161">
        <f>IF(ISNUMBER('実質公債費比率（分子）の構造'!O$53),'実質公債費比率（分子）の構造'!O$53,NA())</f>
        <v>158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4943</v>
      </c>
      <c r="E56" s="160"/>
      <c r="F56" s="160"/>
      <c r="G56" s="160">
        <f>'将来負担比率（分子）の構造'!J$52</f>
        <v>4912</v>
      </c>
      <c r="H56" s="160"/>
      <c r="I56" s="160"/>
      <c r="J56" s="160">
        <f>'将来負担比率（分子）の構造'!K$52</f>
        <v>4955</v>
      </c>
      <c r="K56" s="160"/>
      <c r="L56" s="160"/>
      <c r="M56" s="160">
        <f>'将来負担比率（分子）の構造'!L$52</f>
        <v>4946</v>
      </c>
      <c r="N56" s="160"/>
      <c r="O56" s="160"/>
      <c r="P56" s="160">
        <f>'将来負担比率（分子）の構造'!M$52</f>
        <v>4868</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2795</v>
      </c>
      <c r="E58" s="160"/>
      <c r="F58" s="160"/>
      <c r="G58" s="160">
        <f>'将来負担比率（分子）の構造'!J$50</f>
        <v>2769</v>
      </c>
      <c r="H58" s="160"/>
      <c r="I58" s="160"/>
      <c r="J58" s="160">
        <f>'将来負担比率（分子）の構造'!K$50</f>
        <v>2781</v>
      </c>
      <c r="K58" s="160"/>
      <c r="L58" s="160"/>
      <c r="M58" s="160">
        <f>'将来負担比率（分子）の構造'!L$50</f>
        <v>2963</v>
      </c>
      <c r="N58" s="160"/>
      <c r="O58" s="160"/>
      <c r="P58" s="160">
        <f>'将来負担比率（分子）の構造'!M$50</f>
        <v>3096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1552</v>
      </c>
      <c r="C62" s="160"/>
      <c r="D62" s="160"/>
      <c r="E62" s="160">
        <f>'将来負担比率（分子）の構造'!J$45</f>
        <v>1395</v>
      </c>
      <c r="F62" s="160"/>
      <c r="G62" s="160"/>
      <c r="H62" s="160">
        <f>'将来負担比率（分子）の構造'!K$45</f>
        <v>1259</v>
      </c>
      <c r="I62" s="160"/>
      <c r="J62" s="160"/>
      <c r="K62" s="160">
        <f>'将来負担比率（分子）の構造'!L$45</f>
        <v>1183</v>
      </c>
      <c r="L62" s="160"/>
      <c r="M62" s="160"/>
      <c r="N62" s="160">
        <f>'将来負担比率（分子）の構造'!M$45</f>
        <v>1121</v>
      </c>
      <c r="O62" s="160"/>
      <c r="P62" s="160"/>
    </row>
    <row r="63" spans="1:16" x14ac:dyDescent="0.15">
      <c r="A63" s="160" t="s">
        <v>27</v>
      </c>
      <c r="B63" s="160">
        <f>'将来負担比率（分子）の構造'!I$44</f>
        <v>493</v>
      </c>
      <c r="C63" s="160"/>
      <c r="D63" s="160"/>
      <c r="E63" s="160">
        <f>'将来負担比率（分子）の構造'!J$44</f>
        <v>438</v>
      </c>
      <c r="F63" s="160"/>
      <c r="G63" s="160"/>
      <c r="H63" s="160">
        <f>'将来負担比率（分子）の構造'!K$44</f>
        <v>380</v>
      </c>
      <c r="I63" s="160"/>
      <c r="J63" s="160"/>
      <c r="K63" s="160">
        <f>'将来負担比率（分子）の構造'!L$44</f>
        <v>314</v>
      </c>
      <c r="L63" s="160"/>
      <c r="M63" s="160"/>
      <c r="N63" s="160">
        <f>'将来負担比率（分子）の構造'!M$44</f>
        <v>268</v>
      </c>
      <c r="O63" s="160"/>
      <c r="P63" s="160"/>
    </row>
    <row r="64" spans="1:16" x14ac:dyDescent="0.15">
      <c r="A64" s="160" t="s">
        <v>26</v>
      </c>
      <c r="B64" s="160">
        <f>'将来負担比率（分子）の構造'!I$43</f>
        <v>2176</v>
      </c>
      <c r="C64" s="160"/>
      <c r="D64" s="160"/>
      <c r="E64" s="160">
        <f>'将来負担比率（分子）の構造'!J$43</f>
        <v>2001</v>
      </c>
      <c r="F64" s="160"/>
      <c r="G64" s="160"/>
      <c r="H64" s="160">
        <f>'将来負担比率（分子）の構造'!K$43</f>
        <v>1844</v>
      </c>
      <c r="I64" s="160"/>
      <c r="J64" s="160"/>
      <c r="K64" s="160">
        <f>'将来負担比率（分子）の構造'!L$43</f>
        <v>1708</v>
      </c>
      <c r="L64" s="160"/>
      <c r="M64" s="160"/>
      <c r="N64" s="160">
        <f>'将来負担比率（分子）の構造'!M$43</f>
        <v>2335</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3537</v>
      </c>
      <c r="C66" s="160"/>
      <c r="D66" s="160"/>
      <c r="E66" s="160">
        <f>'将来負担比率（分子）の構造'!J$41</f>
        <v>3452</v>
      </c>
      <c r="F66" s="160"/>
      <c r="G66" s="160"/>
      <c r="H66" s="160">
        <f>'将来負担比率（分子）の構造'!K$41</f>
        <v>3941</v>
      </c>
      <c r="I66" s="160"/>
      <c r="J66" s="160"/>
      <c r="K66" s="160">
        <f>'将来負担比率（分子）の構造'!L$41</f>
        <v>3694</v>
      </c>
      <c r="L66" s="160"/>
      <c r="M66" s="160"/>
      <c r="N66" s="160">
        <f>'将来負担比率（分子）の構造'!M$41</f>
        <v>3861</v>
      </c>
      <c r="O66" s="160"/>
      <c r="P66" s="160"/>
    </row>
    <row r="67" spans="1:16" x14ac:dyDescent="0.15">
      <c r="A67" s="160" t="s">
        <v>68</v>
      </c>
      <c r="B67" s="160" t="e">
        <f>NA()</f>
        <v>#N/A</v>
      </c>
      <c r="C67" s="160">
        <f>IF(ISNUMBER('将来負担比率（分子）の構造'!I$53), IF('将来負担比率（分子）の構造'!I$53 &lt; 0, 0, '将来負担比率（分子）の構造'!I$53), NA())</f>
        <v>20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1697</v>
      </c>
      <c r="C72" s="164">
        <f>基金残高に係る経年分析!G55</f>
        <v>1826</v>
      </c>
      <c r="D72" s="164">
        <f>基金残高に係る経年分析!H55</f>
        <v>1748</v>
      </c>
    </row>
    <row r="73" spans="1:16" x14ac:dyDescent="0.15">
      <c r="A73" s="163" t="s">
        <v>71</v>
      </c>
      <c r="B73" s="164">
        <f>基金残高に係る経年分析!F56</f>
        <v>356</v>
      </c>
      <c r="C73" s="164">
        <f>基金残高に係る経年分析!G56</f>
        <v>356</v>
      </c>
      <c r="D73" s="164">
        <f>基金残高に係る経年分析!H56</f>
        <v>356</v>
      </c>
    </row>
    <row r="74" spans="1:16" x14ac:dyDescent="0.15">
      <c r="A74" s="163" t="s">
        <v>72</v>
      </c>
      <c r="B74" s="164">
        <f>基金残高に係る経年分析!F57</f>
        <v>621</v>
      </c>
      <c r="C74" s="164">
        <f>基金残高に係る経年分析!G57</f>
        <v>632</v>
      </c>
      <c r="D74" s="164">
        <f>基金残高に係る経年分析!H57</f>
        <v>843</v>
      </c>
    </row>
  </sheetData>
  <sheetProtection algorithmName="SHA-512" hashValue="bbYFRr7PUFJWadN3iidueDNti7HzaZk66NPAFgQrU/cbyO2cbZApFHhSq/NJmSM6UEZlguVlcTrwHNUUiBGaMQ==" saltValue="Xgp3NP4luQKO8RSkeHWZ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205</v>
      </c>
      <c r="DI1" s="736"/>
      <c r="DJ1" s="736"/>
      <c r="DK1" s="736"/>
      <c r="DL1" s="736"/>
      <c r="DM1" s="736"/>
      <c r="DN1" s="737"/>
      <c r="DO1" s="205"/>
      <c r="DP1" s="735" t="s">
        <v>206</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208</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209</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210</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211</v>
      </c>
      <c r="S4" s="678"/>
      <c r="T4" s="678"/>
      <c r="U4" s="678"/>
      <c r="V4" s="678"/>
      <c r="W4" s="678"/>
      <c r="X4" s="678"/>
      <c r="Y4" s="679"/>
      <c r="Z4" s="677" t="s">
        <v>212</v>
      </c>
      <c r="AA4" s="678"/>
      <c r="AB4" s="678"/>
      <c r="AC4" s="679"/>
      <c r="AD4" s="677" t="s">
        <v>213</v>
      </c>
      <c r="AE4" s="678"/>
      <c r="AF4" s="678"/>
      <c r="AG4" s="678"/>
      <c r="AH4" s="678"/>
      <c r="AI4" s="678"/>
      <c r="AJ4" s="678"/>
      <c r="AK4" s="679"/>
      <c r="AL4" s="677" t="s">
        <v>212</v>
      </c>
      <c r="AM4" s="678"/>
      <c r="AN4" s="678"/>
      <c r="AO4" s="679"/>
      <c r="AP4" s="738" t="s">
        <v>214</v>
      </c>
      <c r="AQ4" s="738"/>
      <c r="AR4" s="738"/>
      <c r="AS4" s="738"/>
      <c r="AT4" s="738"/>
      <c r="AU4" s="738"/>
      <c r="AV4" s="738"/>
      <c r="AW4" s="738"/>
      <c r="AX4" s="738"/>
      <c r="AY4" s="738"/>
      <c r="AZ4" s="738"/>
      <c r="BA4" s="738"/>
      <c r="BB4" s="738"/>
      <c r="BC4" s="738"/>
      <c r="BD4" s="738"/>
      <c r="BE4" s="738"/>
      <c r="BF4" s="738"/>
      <c r="BG4" s="738" t="s">
        <v>215</v>
      </c>
      <c r="BH4" s="738"/>
      <c r="BI4" s="738"/>
      <c r="BJ4" s="738"/>
      <c r="BK4" s="738"/>
      <c r="BL4" s="738"/>
      <c r="BM4" s="738"/>
      <c r="BN4" s="738"/>
      <c r="BO4" s="738" t="s">
        <v>212</v>
      </c>
      <c r="BP4" s="738"/>
      <c r="BQ4" s="738"/>
      <c r="BR4" s="738"/>
      <c r="BS4" s="738" t="s">
        <v>216</v>
      </c>
      <c r="BT4" s="738"/>
      <c r="BU4" s="738"/>
      <c r="BV4" s="738"/>
      <c r="BW4" s="738"/>
      <c r="BX4" s="738"/>
      <c r="BY4" s="738"/>
      <c r="BZ4" s="738"/>
      <c r="CA4" s="738"/>
      <c r="CB4" s="738"/>
      <c r="CD4" s="720" t="s">
        <v>217</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218</v>
      </c>
      <c r="C5" s="703"/>
      <c r="D5" s="703"/>
      <c r="E5" s="703"/>
      <c r="F5" s="703"/>
      <c r="G5" s="703"/>
      <c r="H5" s="703"/>
      <c r="I5" s="703"/>
      <c r="J5" s="703"/>
      <c r="K5" s="703"/>
      <c r="L5" s="703"/>
      <c r="M5" s="703"/>
      <c r="N5" s="703"/>
      <c r="O5" s="703"/>
      <c r="P5" s="703"/>
      <c r="Q5" s="704"/>
      <c r="R5" s="668">
        <v>2260696</v>
      </c>
      <c r="S5" s="669"/>
      <c r="T5" s="669"/>
      <c r="U5" s="669"/>
      <c r="V5" s="669"/>
      <c r="W5" s="669"/>
      <c r="X5" s="669"/>
      <c r="Y5" s="715"/>
      <c r="Z5" s="733">
        <v>30.6</v>
      </c>
      <c r="AA5" s="733"/>
      <c r="AB5" s="733"/>
      <c r="AC5" s="733"/>
      <c r="AD5" s="734">
        <v>2260696</v>
      </c>
      <c r="AE5" s="734"/>
      <c r="AF5" s="734"/>
      <c r="AG5" s="734"/>
      <c r="AH5" s="734"/>
      <c r="AI5" s="734"/>
      <c r="AJ5" s="734"/>
      <c r="AK5" s="734"/>
      <c r="AL5" s="716">
        <v>54.7</v>
      </c>
      <c r="AM5" s="685"/>
      <c r="AN5" s="685"/>
      <c r="AO5" s="717"/>
      <c r="AP5" s="702" t="s">
        <v>219</v>
      </c>
      <c r="AQ5" s="703"/>
      <c r="AR5" s="703"/>
      <c r="AS5" s="703"/>
      <c r="AT5" s="703"/>
      <c r="AU5" s="703"/>
      <c r="AV5" s="703"/>
      <c r="AW5" s="703"/>
      <c r="AX5" s="703"/>
      <c r="AY5" s="703"/>
      <c r="AZ5" s="703"/>
      <c r="BA5" s="703"/>
      <c r="BB5" s="703"/>
      <c r="BC5" s="703"/>
      <c r="BD5" s="703"/>
      <c r="BE5" s="703"/>
      <c r="BF5" s="704"/>
      <c r="BG5" s="603">
        <v>2260696</v>
      </c>
      <c r="BH5" s="606"/>
      <c r="BI5" s="606"/>
      <c r="BJ5" s="606"/>
      <c r="BK5" s="606"/>
      <c r="BL5" s="606"/>
      <c r="BM5" s="606"/>
      <c r="BN5" s="607"/>
      <c r="BO5" s="665">
        <v>100</v>
      </c>
      <c r="BP5" s="665"/>
      <c r="BQ5" s="665"/>
      <c r="BR5" s="665"/>
      <c r="BS5" s="666" t="s">
        <v>121</v>
      </c>
      <c r="BT5" s="666"/>
      <c r="BU5" s="666"/>
      <c r="BV5" s="666"/>
      <c r="BW5" s="666"/>
      <c r="BX5" s="666"/>
      <c r="BY5" s="666"/>
      <c r="BZ5" s="666"/>
      <c r="CA5" s="666"/>
      <c r="CB5" s="707"/>
      <c r="CD5" s="720" t="s">
        <v>214</v>
      </c>
      <c r="CE5" s="721"/>
      <c r="CF5" s="721"/>
      <c r="CG5" s="721"/>
      <c r="CH5" s="721"/>
      <c r="CI5" s="721"/>
      <c r="CJ5" s="721"/>
      <c r="CK5" s="721"/>
      <c r="CL5" s="721"/>
      <c r="CM5" s="721"/>
      <c r="CN5" s="721"/>
      <c r="CO5" s="721"/>
      <c r="CP5" s="721"/>
      <c r="CQ5" s="722"/>
      <c r="CR5" s="720" t="s">
        <v>220</v>
      </c>
      <c r="CS5" s="721"/>
      <c r="CT5" s="721"/>
      <c r="CU5" s="721"/>
      <c r="CV5" s="721"/>
      <c r="CW5" s="721"/>
      <c r="CX5" s="721"/>
      <c r="CY5" s="722"/>
      <c r="CZ5" s="720" t="s">
        <v>212</v>
      </c>
      <c r="DA5" s="721"/>
      <c r="DB5" s="721"/>
      <c r="DC5" s="722"/>
      <c r="DD5" s="720" t="s">
        <v>221</v>
      </c>
      <c r="DE5" s="721"/>
      <c r="DF5" s="721"/>
      <c r="DG5" s="721"/>
      <c r="DH5" s="721"/>
      <c r="DI5" s="721"/>
      <c r="DJ5" s="721"/>
      <c r="DK5" s="721"/>
      <c r="DL5" s="721"/>
      <c r="DM5" s="721"/>
      <c r="DN5" s="721"/>
      <c r="DO5" s="721"/>
      <c r="DP5" s="722"/>
      <c r="DQ5" s="720" t="s">
        <v>222</v>
      </c>
      <c r="DR5" s="721"/>
      <c r="DS5" s="721"/>
      <c r="DT5" s="721"/>
      <c r="DU5" s="721"/>
      <c r="DV5" s="721"/>
      <c r="DW5" s="721"/>
      <c r="DX5" s="721"/>
      <c r="DY5" s="721"/>
      <c r="DZ5" s="721"/>
      <c r="EA5" s="721"/>
      <c r="EB5" s="721"/>
      <c r="EC5" s="722"/>
    </row>
    <row r="6" spans="2:143" ht="11.25" customHeight="1" x14ac:dyDescent="0.15">
      <c r="B6" s="600" t="s">
        <v>223</v>
      </c>
      <c r="C6" s="601"/>
      <c r="D6" s="601"/>
      <c r="E6" s="601"/>
      <c r="F6" s="601"/>
      <c r="G6" s="601"/>
      <c r="H6" s="601"/>
      <c r="I6" s="601"/>
      <c r="J6" s="601"/>
      <c r="K6" s="601"/>
      <c r="L6" s="601"/>
      <c r="M6" s="601"/>
      <c r="N6" s="601"/>
      <c r="O6" s="601"/>
      <c r="P6" s="601"/>
      <c r="Q6" s="602"/>
      <c r="R6" s="603">
        <v>84442</v>
      </c>
      <c r="S6" s="606"/>
      <c r="T6" s="606"/>
      <c r="U6" s="606"/>
      <c r="V6" s="606"/>
      <c r="W6" s="606"/>
      <c r="X6" s="606"/>
      <c r="Y6" s="607"/>
      <c r="Z6" s="665">
        <v>1.1000000000000001</v>
      </c>
      <c r="AA6" s="665"/>
      <c r="AB6" s="665"/>
      <c r="AC6" s="665"/>
      <c r="AD6" s="666">
        <v>84442</v>
      </c>
      <c r="AE6" s="666"/>
      <c r="AF6" s="666"/>
      <c r="AG6" s="666"/>
      <c r="AH6" s="666"/>
      <c r="AI6" s="666"/>
      <c r="AJ6" s="666"/>
      <c r="AK6" s="666"/>
      <c r="AL6" s="608">
        <v>2</v>
      </c>
      <c r="AM6" s="609"/>
      <c r="AN6" s="609"/>
      <c r="AO6" s="667"/>
      <c r="AP6" s="600" t="s">
        <v>224</v>
      </c>
      <c r="AQ6" s="601"/>
      <c r="AR6" s="601"/>
      <c r="AS6" s="601"/>
      <c r="AT6" s="601"/>
      <c r="AU6" s="601"/>
      <c r="AV6" s="601"/>
      <c r="AW6" s="601"/>
      <c r="AX6" s="601"/>
      <c r="AY6" s="601"/>
      <c r="AZ6" s="601"/>
      <c r="BA6" s="601"/>
      <c r="BB6" s="601"/>
      <c r="BC6" s="601"/>
      <c r="BD6" s="601"/>
      <c r="BE6" s="601"/>
      <c r="BF6" s="602"/>
      <c r="BG6" s="603">
        <v>2260696</v>
      </c>
      <c r="BH6" s="606"/>
      <c r="BI6" s="606"/>
      <c r="BJ6" s="606"/>
      <c r="BK6" s="606"/>
      <c r="BL6" s="606"/>
      <c r="BM6" s="606"/>
      <c r="BN6" s="607"/>
      <c r="BO6" s="665">
        <v>100</v>
      </c>
      <c r="BP6" s="665"/>
      <c r="BQ6" s="665"/>
      <c r="BR6" s="665"/>
      <c r="BS6" s="666" t="s">
        <v>121</v>
      </c>
      <c r="BT6" s="666"/>
      <c r="BU6" s="666"/>
      <c r="BV6" s="666"/>
      <c r="BW6" s="666"/>
      <c r="BX6" s="666"/>
      <c r="BY6" s="666"/>
      <c r="BZ6" s="666"/>
      <c r="CA6" s="666"/>
      <c r="CB6" s="707"/>
      <c r="CD6" s="674" t="s">
        <v>225</v>
      </c>
      <c r="CE6" s="675"/>
      <c r="CF6" s="675"/>
      <c r="CG6" s="675"/>
      <c r="CH6" s="675"/>
      <c r="CI6" s="675"/>
      <c r="CJ6" s="675"/>
      <c r="CK6" s="675"/>
      <c r="CL6" s="675"/>
      <c r="CM6" s="675"/>
      <c r="CN6" s="675"/>
      <c r="CO6" s="675"/>
      <c r="CP6" s="675"/>
      <c r="CQ6" s="676"/>
      <c r="CR6" s="603">
        <v>83410</v>
      </c>
      <c r="CS6" s="606"/>
      <c r="CT6" s="606"/>
      <c r="CU6" s="606"/>
      <c r="CV6" s="606"/>
      <c r="CW6" s="606"/>
      <c r="CX6" s="606"/>
      <c r="CY6" s="607"/>
      <c r="CZ6" s="716">
        <v>1.2</v>
      </c>
      <c r="DA6" s="685"/>
      <c r="DB6" s="685"/>
      <c r="DC6" s="719"/>
      <c r="DD6" s="611" t="s">
        <v>130</v>
      </c>
      <c r="DE6" s="606"/>
      <c r="DF6" s="606"/>
      <c r="DG6" s="606"/>
      <c r="DH6" s="606"/>
      <c r="DI6" s="606"/>
      <c r="DJ6" s="606"/>
      <c r="DK6" s="606"/>
      <c r="DL6" s="606"/>
      <c r="DM6" s="606"/>
      <c r="DN6" s="606"/>
      <c r="DO6" s="606"/>
      <c r="DP6" s="607"/>
      <c r="DQ6" s="611">
        <v>83410</v>
      </c>
      <c r="DR6" s="606"/>
      <c r="DS6" s="606"/>
      <c r="DT6" s="606"/>
      <c r="DU6" s="606"/>
      <c r="DV6" s="606"/>
      <c r="DW6" s="606"/>
      <c r="DX6" s="606"/>
      <c r="DY6" s="606"/>
      <c r="DZ6" s="606"/>
      <c r="EA6" s="606"/>
      <c r="EB6" s="606"/>
      <c r="EC6" s="646"/>
    </row>
    <row r="7" spans="2:143" ht="11.25" customHeight="1" x14ac:dyDescent="0.15">
      <c r="B7" s="600" t="s">
        <v>226</v>
      </c>
      <c r="C7" s="601"/>
      <c r="D7" s="601"/>
      <c r="E7" s="601"/>
      <c r="F7" s="601"/>
      <c r="G7" s="601"/>
      <c r="H7" s="601"/>
      <c r="I7" s="601"/>
      <c r="J7" s="601"/>
      <c r="K7" s="601"/>
      <c r="L7" s="601"/>
      <c r="M7" s="601"/>
      <c r="N7" s="601"/>
      <c r="O7" s="601"/>
      <c r="P7" s="601"/>
      <c r="Q7" s="602"/>
      <c r="R7" s="603">
        <v>2224</v>
      </c>
      <c r="S7" s="606"/>
      <c r="T7" s="606"/>
      <c r="U7" s="606"/>
      <c r="V7" s="606"/>
      <c r="W7" s="606"/>
      <c r="X7" s="606"/>
      <c r="Y7" s="607"/>
      <c r="Z7" s="665">
        <v>0</v>
      </c>
      <c r="AA7" s="665"/>
      <c r="AB7" s="665"/>
      <c r="AC7" s="665"/>
      <c r="AD7" s="666">
        <v>2224</v>
      </c>
      <c r="AE7" s="666"/>
      <c r="AF7" s="666"/>
      <c r="AG7" s="666"/>
      <c r="AH7" s="666"/>
      <c r="AI7" s="666"/>
      <c r="AJ7" s="666"/>
      <c r="AK7" s="666"/>
      <c r="AL7" s="608">
        <v>0.1</v>
      </c>
      <c r="AM7" s="609"/>
      <c r="AN7" s="609"/>
      <c r="AO7" s="667"/>
      <c r="AP7" s="600" t="s">
        <v>227</v>
      </c>
      <c r="AQ7" s="601"/>
      <c r="AR7" s="601"/>
      <c r="AS7" s="601"/>
      <c r="AT7" s="601"/>
      <c r="AU7" s="601"/>
      <c r="AV7" s="601"/>
      <c r="AW7" s="601"/>
      <c r="AX7" s="601"/>
      <c r="AY7" s="601"/>
      <c r="AZ7" s="601"/>
      <c r="BA7" s="601"/>
      <c r="BB7" s="601"/>
      <c r="BC7" s="601"/>
      <c r="BD7" s="601"/>
      <c r="BE7" s="601"/>
      <c r="BF7" s="602"/>
      <c r="BG7" s="603">
        <v>987661</v>
      </c>
      <c r="BH7" s="606"/>
      <c r="BI7" s="606"/>
      <c r="BJ7" s="606"/>
      <c r="BK7" s="606"/>
      <c r="BL7" s="606"/>
      <c r="BM7" s="606"/>
      <c r="BN7" s="607"/>
      <c r="BO7" s="665">
        <v>43.7</v>
      </c>
      <c r="BP7" s="665"/>
      <c r="BQ7" s="665"/>
      <c r="BR7" s="665"/>
      <c r="BS7" s="666" t="s">
        <v>121</v>
      </c>
      <c r="BT7" s="666"/>
      <c r="BU7" s="666"/>
      <c r="BV7" s="666"/>
      <c r="BW7" s="666"/>
      <c r="BX7" s="666"/>
      <c r="BY7" s="666"/>
      <c r="BZ7" s="666"/>
      <c r="CA7" s="666"/>
      <c r="CB7" s="707"/>
      <c r="CD7" s="647" t="s">
        <v>228</v>
      </c>
      <c r="CE7" s="644"/>
      <c r="CF7" s="644"/>
      <c r="CG7" s="644"/>
      <c r="CH7" s="644"/>
      <c r="CI7" s="644"/>
      <c r="CJ7" s="644"/>
      <c r="CK7" s="644"/>
      <c r="CL7" s="644"/>
      <c r="CM7" s="644"/>
      <c r="CN7" s="644"/>
      <c r="CO7" s="644"/>
      <c r="CP7" s="644"/>
      <c r="CQ7" s="645"/>
      <c r="CR7" s="603">
        <v>1488685</v>
      </c>
      <c r="CS7" s="606"/>
      <c r="CT7" s="606"/>
      <c r="CU7" s="606"/>
      <c r="CV7" s="606"/>
      <c r="CW7" s="606"/>
      <c r="CX7" s="606"/>
      <c r="CY7" s="607"/>
      <c r="CZ7" s="665">
        <v>22</v>
      </c>
      <c r="DA7" s="665"/>
      <c r="DB7" s="665"/>
      <c r="DC7" s="665"/>
      <c r="DD7" s="611">
        <v>152667</v>
      </c>
      <c r="DE7" s="606"/>
      <c r="DF7" s="606"/>
      <c r="DG7" s="606"/>
      <c r="DH7" s="606"/>
      <c r="DI7" s="606"/>
      <c r="DJ7" s="606"/>
      <c r="DK7" s="606"/>
      <c r="DL7" s="606"/>
      <c r="DM7" s="606"/>
      <c r="DN7" s="606"/>
      <c r="DO7" s="606"/>
      <c r="DP7" s="607"/>
      <c r="DQ7" s="611">
        <v>1297613</v>
      </c>
      <c r="DR7" s="606"/>
      <c r="DS7" s="606"/>
      <c r="DT7" s="606"/>
      <c r="DU7" s="606"/>
      <c r="DV7" s="606"/>
      <c r="DW7" s="606"/>
      <c r="DX7" s="606"/>
      <c r="DY7" s="606"/>
      <c r="DZ7" s="606"/>
      <c r="EA7" s="606"/>
      <c r="EB7" s="606"/>
      <c r="EC7" s="646"/>
    </row>
    <row r="8" spans="2:143" ht="11.25" customHeight="1" x14ac:dyDescent="0.15">
      <c r="B8" s="600" t="s">
        <v>229</v>
      </c>
      <c r="C8" s="601"/>
      <c r="D8" s="601"/>
      <c r="E8" s="601"/>
      <c r="F8" s="601"/>
      <c r="G8" s="601"/>
      <c r="H8" s="601"/>
      <c r="I8" s="601"/>
      <c r="J8" s="601"/>
      <c r="K8" s="601"/>
      <c r="L8" s="601"/>
      <c r="M8" s="601"/>
      <c r="N8" s="601"/>
      <c r="O8" s="601"/>
      <c r="P8" s="601"/>
      <c r="Q8" s="602"/>
      <c r="R8" s="603">
        <v>8545</v>
      </c>
      <c r="S8" s="606"/>
      <c r="T8" s="606"/>
      <c r="U8" s="606"/>
      <c r="V8" s="606"/>
      <c r="W8" s="606"/>
      <c r="X8" s="606"/>
      <c r="Y8" s="607"/>
      <c r="Z8" s="665">
        <v>0.1</v>
      </c>
      <c r="AA8" s="665"/>
      <c r="AB8" s="665"/>
      <c r="AC8" s="665"/>
      <c r="AD8" s="666">
        <v>8545</v>
      </c>
      <c r="AE8" s="666"/>
      <c r="AF8" s="666"/>
      <c r="AG8" s="666"/>
      <c r="AH8" s="666"/>
      <c r="AI8" s="666"/>
      <c r="AJ8" s="666"/>
      <c r="AK8" s="666"/>
      <c r="AL8" s="608">
        <v>0.2</v>
      </c>
      <c r="AM8" s="609"/>
      <c r="AN8" s="609"/>
      <c r="AO8" s="667"/>
      <c r="AP8" s="600" t="s">
        <v>230</v>
      </c>
      <c r="AQ8" s="601"/>
      <c r="AR8" s="601"/>
      <c r="AS8" s="601"/>
      <c r="AT8" s="601"/>
      <c r="AU8" s="601"/>
      <c r="AV8" s="601"/>
      <c r="AW8" s="601"/>
      <c r="AX8" s="601"/>
      <c r="AY8" s="601"/>
      <c r="AZ8" s="601"/>
      <c r="BA8" s="601"/>
      <c r="BB8" s="601"/>
      <c r="BC8" s="601"/>
      <c r="BD8" s="601"/>
      <c r="BE8" s="601"/>
      <c r="BF8" s="602"/>
      <c r="BG8" s="603">
        <v>25166</v>
      </c>
      <c r="BH8" s="606"/>
      <c r="BI8" s="606"/>
      <c r="BJ8" s="606"/>
      <c r="BK8" s="606"/>
      <c r="BL8" s="606"/>
      <c r="BM8" s="606"/>
      <c r="BN8" s="607"/>
      <c r="BO8" s="665">
        <v>1.1000000000000001</v>
      </c>
      <c r="BP8" s="665"/>
      <c r="BQ8" s="665"/>
      <c r="BR8" s="665"/>
      <c r="BS8" s="611" t="s">
        <v>130</v>
      </c>
      <c r="BT8" s="606"/>
      <c r="BU8" s="606"/>
      <c r="BV8" s="606"/>
      <c r="BW8" s="606"/>
      <c r="BX8" s="606"/>
      <c r="BY8" s="606"/>
      <c r="BZ8" s="606"/>
      <c r="CA8" s="606"/>
      <c r="CB8" s="646"/>
      <c r="CD8" s="647" t="s">
        <v>231</v>
      </c>
      <c r="CE8" s="644"/>
      <c r="CF8" s="644"/>
      <c r="CG8" s="644"/>
      <c r="CH8" s="644"/>
      <c r="CI8" s="644"/>
      <c r="CJ8" s="644"/>
      <c r="CK8" s="644"/>
      <c r="CL8" s="644"/>
      <c r="CM8" s="644"/>
      <c r="CN8" s="644"/>
      <c r="CO8" s="644"/>
      <c r="CP8" s="644"/>
      <c r="CQ8" s="645"/>
      <c r="CR8" s="603">
        <v>1525311</v>
      </c>
      <c r="CS8" s="606"/>
      <c r="CT8" s="606"/>
      <c r="CU8" s="606"/>
      <c r="CV8" s="606"/>
      <c r="CW8" s="606"/>
      <c r="CX8" s="606"/>
      <c r="CY8" s="607"/>
      <c r="CZ8" s="665">
        <v>22.6</v>
      </c>
      <c r="DA8" s="665"/>
      <c r="DB8" s="665"/>
      <c r="DC8" s="665"/>
      <c r="DD8" s="611">
        <v>368</v>
      </c>
      <c r="DE8" s="606"/>
      <c r="DF8" s="606"/>
      <c r="DG8" s="606"/>
      <c r="DH8" s="606"/>
      <c r="DI8" s="606"/>
      <c r="DJ8" s="606"/>
      <c r="DK8" s="606"/>
      <c r="DL8" s="606"/>
      <c r="DM8" s="606"/>
      <c r="DN8" s="606"/>
      <c r="DO8" s="606"/>
      <c r="DP8" s="607"/>
      <c r="DQ8" s="611">
        <v>903974</v>
      </c>
      <c r="DR8" s="606"/>
      <c r="DS8" s="606"/>
      <c r="DT8" s="606"/>
      <c r="DU8" s="606"/>
      <c r="DV8" s="606"/>
      <c r="DW8" s="606"/>
      <c r="DX8" s="606"/>
      <c r="DY8" s="606"/>
      <c r="DZ8" s="606"/>
      <c r="EA8" s="606"/>
      <c r="EB8" s="606"/>
      <c r="EC8" s="646"/>
    </row>
    <row r="9" spans="2:143" ht="11.25" customHeight="1" x14ac:dyDescent="0.15">
      <c r="B9" s="600" t="s">
        <v>232</v>
      </c>
      <c r="C9" s="601"/>
      <c r="D9" s="601"/>
      <c r="E9" s="601"/>
      <c r="F9" s="601"/>
      <c r="G9" s="601"/>
      <c r="H9" s="601"/>
      <c r="I9" s="601"/>
      <c r="J9" s="601"/>
      <c r="K9" s="601"/>
      <c r="L9" s="601"/>
      <c r="M9" s="601"/>
      <c r="N9" s="601"/>
      <c r="O9" s="601"/>
      <c r="P9" s="601"/>
      <c r="Q9" s="602"/>
      <c r="R9" s="603">
        <v>9977</v>
      </c>
      <c r="S9" s="606"/>
      <c r="T9" s="606"/>
      <c r="U9" s="606"/>
      <c r="V9" s="606"/>
      <c r="W9" s="606"/>
      <c r="X9" s="606"/>
      <c r="Y9" s="607"/>
      <c r="Z9" s="665">
        <v>0.1</v>
      </c>
      <c r="AA9" s="665"/>
      <c r="AB9" s="665"/>
      <c r="AC9" s="665"/>
      <c r="AD9" s="666">
        <v>9977</v>
      </c>
      <c r="AE9" s="666"/>
      <c r="AF9" s="666"/>
      <c r="AG9" s="666"/>
      <c r="AH9" s="666"/>
      <c r="AI9" s="666"/>
      <c r="AJ9" s="666"/>
      <c r="AK9" s="666"/>
      <c r="AL9" s="608">
        <v>0.2</v>
      </c>
      <c r="AM9" s="609"/>
      <c r="AN9" s="609"/>
      <c r="AO9" s="667"/>
      <c r="AP9" s="600" t="s">
        <v>233</v>
      </c>
      <c r="AQ9" s="601"/>
      <c r="AR9" s="601"/>
      <c r="AS9" s="601"/>
      <c r="AT9" s="601"/>
      <c r="AU9" s="601"/>
      <c r="AV9" s="601"/>
      <c r="AW9" s="601"/>
      <c r="AX9" s="601"/>
      <c r="AY9" s="601"/>
      <c r="AZ9" s="601"/>
      <c r="BA9" s="601"/>
      <c r="BB9" s="601"/>
      <c r="BC9" s="601"/>
      <c r="BD9" s="601"/>
      <c r="BE9" s="601"/>
      <c r="BF9" s="602"/>
      <c r="BG9" s="603">
        <v>637511</v>
      </c>
      <c r="BH9" s="606"/>
      <c r="BI9" s="606"/>
      <c r="BJ9" s="606"/>
      <c r="BK9" s="606"/>
      <c r="BL9" s="606"/>
      <c r="BM9" s="606"/>
      <c r="BN9" s="607"/>
      <c r="BO9" s="665">
        <v>28.2</v>
      </c>
      <c r="BP9" s="665"/>
      <c r="BQ9" s="665"/>
      <c r="BR9" s="665"/>
      <c r="BS9" s="611" t="s">
        <v>121</v>
      </c>
      <c r="BT9" s="606"/>
      <c r="BU9" s="606"/>
      <c r="BV9" s="606"/>
      <c r="BW9" s="606"/>
      <c r="BX9" s="606"/>
      <c r="BY9" s="606"/>
      <c r="BZ9" s="606"/>
      <c r="CA9" s="606"/>
      <c r="CB9" s="646"/>
      <c r="CD9" s="647" t="s">
        <v>234</v>
      </c>
      <c r="CE9" s="644"/>
      <c r="CF9" s="644"/>
      <c r="CG9" s="644"/>
      <c r="CH9" s="644"/>
      <c r="CI9" s="644"/>
      <c r="CJ9" s="644"/>
      <c r="CK9" s="644"/>
      <c r="CL9" s="644"/>
      <c r="CM9" s="644"/>
      <c r="CN9" s="644"/>
      <c r="CO9" s="644"/>
      <c r="CP9" s="644"/>
      <c r="CQ9" s="645"/>
      <c r="CR9" s="603">
        <v>750887</v>
      </c>
      <c r="CS9" s="606"/>
      <c r="CT9" s="606"/>
      <c r="CU9" s="606"/>
      <c r="CV9" s="606"/>
      <c r="CW9" s="606"/>
      <c r="CX9" s="606"/>
      <c r="CY9" s="607"/>
      <c r="CZ9" s="665">
        <v>11.1</v>
      </c>
      <c r="DA9" s="665"/>
      <c r="DB9" s="665"/>
      <c r="DC9" s="665"/>
      <c r="DD9" s="611">
        <v>22279</v>
      </c>
      <c r="DE9" s="606"/>
      <c r="DF9" s="606"/>
      <c r="DG9" s="606"/>
      <c r="DH9" s="606"/>
      <c r="DI9" s="606"/>
      <c r="DJ9" s="606"/>
      <c r="DK9" s="606"/>
      <c r="DL9" s="606"/>
      <c r="DM9" s="606"/>
      <c r="DN9" s="606"/>
      <c r="DO9" s="606"/>
      <c r="DP9" s="607"/>
      <c r="DQ9" s="611">
        <v>724371</v>
      </c>
      <c r="DR9" s="606"/>
      <c r="DS9" s="606"/>
      <c r="DT9" s="606"/>
      <c r="DU9" s="606"/>
      <c r="DV9" s="606"/>
      <c r="DW9" s="606"/>
      <c r="DX9" s="606"/>
      <c r="DY9" s="606"/>
      <c r="DZ9" s="606"/>
      <c r="EA9" s="606"/>
      <c r="EB9" s="606"/>
      <c r="EC9" s="646"/>
    </row>
    <row r="10" spans="2:143" ht="11.25" customHeight="1" x14ac:dyDescent="0.15">
      <c r="B10" s="600" t="s">
        <v>235</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121</v>
      </c>
      <c r="AA10" s="665"/>
      <c r="AB10" s="665"/>
      <c r="AC10" s="665"/>
      <c r="AD10" s="666" t="s">
        <v>121</v>
      </c>
      <c r="AE10" s="666"/>
      <c r="AF10" s="666"/>
      <c r="AG10" s="666"/>
      <c r="AH10" s="666"/>
      <c r="AI10" s="666"/>
      <c r="AJ10" s="666"/>
      <c r="AK10" s="666"/>
      <c r="AL10" s="608" t="s">
        <v>121</v>
      </c>
      <c r="AM10" s="609"/>
      <c r="AN10" s="609"/>
      <c r="AO10" s="667"/>
      <c r="AP10" s="600" t="s">
        <v>236</v>
      </c>
      <c r="AQ10" s="601"/>
      <c r="AR10" s="601"/>
      <c r="AS10" s="601"/>
      <c r="AT10" s="601"/>
      <c r="AU10" s="601"/>
      <c r="AV10" s="601"/>
      <c r="AW10" s="601"/>
      <c r="AX10" s="601"/>
      <c r="AY10" s="601"/>
      <c r="AZ10" s="601"/>
      <c r="BA10" s="601"/>
      <c r="BB10" s="601"/>
      <c r="BC10" s="601"/>
      <c r="BD10" s="601"/>
      <c r="BE10" s="601"/>
      <c r="BF10" s="602"/>
      <c r="BG10" s="603">
        <v>57979</v>
      </c>
      <c r="BH10" s="606"/>
      <c r="BI10" s="606"/>
      <c r="BJ10" s="606"/>
      <c r="BK10" s="606"/>
      <c r="BL10" s="606"/>
      <c r="BM10" s="606"/>
      <c r="BN10" s="607"/>
      <c r="BO10" s="665">
        <v>2.6</v>
      </c>
      <c r="BP10" s="665"/>
      <c r="BQ10" s="665"/>
      <c r="BR10" s="665"/>
      <c r="BS10" s="611" t="s">
        <v>121</v>
      </c>
      <c r="BT10" s="606"/>
      <c r="BU10" s="606"/>
      <c r="BV10" s="606"/>
      <c r="BW10" s="606"/>
      <c r="BX10" s="606"/>
      <c r="BY10" s="606"/>
      <c r="BZ10" s="606"/>
      <c r="CA10" s="606"/>
      <c r="CB10" s="646"/>
      <c r="CD10" s="647" t="s">
        <v>237</v>
      </c>
      <c r="CE10" s="644"/>
      <c r="CF10" s="644"/>
      <c r="CG10" s="644"/>
      <c r="CH10" s="644"/>
      <c r="CI10" s="644"/>
      <c r="CJ10" s="644"/>
      <c r="CK10" s="644"/>
      <c r="CL10" s="644"/>
      <c r="CM10" s="644"/>
      <c r="CN10" s="644"/>
      <c r="CO10" s="644"/>
      <c r="CP10" s="644"/>
      <c r="CQ10" s="645"/>
      <c r="CR10" s="603" t="s">
        <v>238</v>
      </c>
      <c r="CS10" s="606"/>
      <c r="CT10" s="606"/>
      <c r="CU10" s="606"/>
      <c r="CV10" s="606"/>
      <c r="CW10" s="606"/>
      <c r="CX10" s="606"/>
      <c r="CY10" s="607"/>
      <c r="CZ10" s="665" t="s">
        <v>121</v>
      </c>
      <c r="DA10" s="665"/>
      <c r="DB10" s="665"/>
      <c r="DC10" s="665"/>
      <c r="DD10" s="611" t="s">
        <v>238</v>
      </c>
      <c r="DE10" s="606"/>
      <c r="DF10" s="606"/>
      <c r="DG10" s="606"/>
      <c r="DH10" s="606"/>
      <c r="DI10" s="606"/>
      <c r="DJ10" s="606"/>
      <c r="DK10" s="606"/>
      <c r="DL10" s="606"/>
      <c r="DM10" s="606"/>
      <c r="DN10" s="606"/>
      <c r="DO10" s="606"/>
      <c r="DP10" s="607"/>
      <c r="DQ10" s="611" t="s">
        <v>121</v>
      </c>
      <c r="DR10" s="606"/>
      <c r="DS10" s="606"/>
      <c r="DT10" s="606"/>
      <c r="DU10" s="606"/>
      <c r="DV10" s="606"/>
      <c r="DW10" s="606"/>
      <c r="DX10" s="606"/>
      <c r="DY10" s="606"/>
      <c r="DZ10" s="606"/>
      <c r="EA10" s="606"/>
      <c r="EB10" s="606"/>
      <c r="EC10" s="646"/>
    </row>
    <row r="11" spans="2:143" ht="11.25" customHeight="1" x14ac:dyDescent="0.15">
      <c r="B11" s="600" t="s">
        <v>239</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121</v>
      </c>
      <c r="AA11" s="665"/>
      <c r="AB11" s="665"/>
      <c r="AC11" s="665"/>
      <c r="AD11" s="666" t="s">
        <v>238</v>
      </c>
      <c r="AE11" s="666"/>
      <c r="AF11" s="666"/>
      <c r="AG11" s="666"/>
      <c r="AH11" s="666"/>
      <c r="AI11" s="666"/>
      <c r="AJ11" s="666"/>
      <c r="AK11" s="666"/>
      <c r="AL11" s="608" t="s">
        <v>238</v>
      </c>
      <c r="AM11" s="609"/>
      <c r="AN11" s="609"/>
      <c r="AO11" s="667"/>
      <c r="AP11" s="600" t="s">
        <v>240</v>
      </c>
      <c r="AQ11" s="601"/>
      <c r="AR11" s="601"/>
      <c r="AS11" s="601"/>
      <c r="AT11" s="601"/>
      <c r="AU11" s="601"/>
      <c r="AV11" s="601"/>
      <c r="AW11" s="601"/>
      <c r="AX11" s="601"/>
      <c r="AY11" s="601"/>
      <c r="AZ11" s="601"/>
      <c r="BA11" s="601"/>
      <c r="BB11" s="601"/>
      <c r="BC11" s="601"/>
      <c r="BD11" s="601"/>
      <c r="BE11" s="601"/>
      <c r="BF11" s="602"/>
      <c r="BG11" s="603">
        <v>267005</v>
      </c>
      <c r="BH11" s="606"/>
      <c r="BI11" s="606"/>
      <c r="BJ11" s="606"/>
      <c r="BK11" s="606"/>
      <c r="BL11" s="606"/>
      <c r="BM11" s="606"/>
      <c r="BN11" s="607"/>
      <c r="BO11" s="665">
        <v>11.8</v>
      </c>
      <c r="BP11" s="665"/>
      <c r="BQ11" s="665"/>
      <c r="BR11" s="665"/>
      <c r="BS11" s="611" t="s">
        <v>121</v>
      </c>
      <c r="BT11" s="606"/>
      <c r="BU11" s="606"/>
      <c r="BV11" s="606"/>
      <c r="BW11" s="606"/>
      <c r="BX11" s="606"/>
      <c r="BY11" s="606"/>
      <c r="BZ11" s="606"/>
      <c r="CA11" s="606"/>
      <c r="CB11" s="646"/>
      <c r="CD11" s="647" t="s">
        <v>241</v>
      </c>
      <c r="CE11" s="644"/>
      <c r="CF11" s="644"/>
      <c r="CG11" s="644"/>
      <c r="CH11" s="644"/>
      <c r="CI11" s="644"/>
      <c r="CJ11" s="644"/>
      <c r="CK11" s="644"/>
      <c r="CL11" s="644"/>
      <c r="CM11" s="644"/>
      <c r="CN11" s="644"/>
      <c r="CO11" s="644"/>
      <c r="CP11" s="644"/>
      <c r="CQ11" s="645"/>
      <c r="CR11" s="603">
        <v>360298</v>
      </c>
      <c r="CS11" s="606"/>
      <c r="CT11" s="606"/>
      <c r="CU11" s="606"/>
      <c r="CV11" s="606"/>
      <c r="CW11" s="606"/>
      <c r="CX11" s="606"/>
      <c r="CY11" s="607"/>
      <c r="CZ11" s="665">
        <v>5.3</v>
      </c>
      <c r="DA11" s="665"/>
      <c r="DB11" s="665"/>
      <c r="DC11" s="665"/>
      <c r="DD11" s="611">
        <v>84524</v>
      </c>
      <c r="DE11" s="606"/>
      <c r="DF11" s="606"/>
      <c r="DG11" s="606"/>
      <c r="DH11" s="606"/>
      <c r="DI11" s="606"/>
      <c r="DJ11" s="606"/>
      <c r="DK11" s="606"/>
      <c r="DL11" s="606"/>
      <c r="DM11" s="606"/>
      <c r="DN11" s="606"/>
      <c r="DO11" s="606"/>
      <c r="DP11" s="607"/>
      <c r="DQ11" s="611">
        <v>227722</v>
      </c>
      <c r="DR11" s="606"/>
      <c r="DS11" s="606"/>
      <c r="DT11" s="606"/>
      <c r="DU11" s="606"/>
      <c r="DV11" s="606"/>
      <c r="DW11" s="606"/>
      <c r="DX11" s="606"/>
      <c r="DY11" s="606"/>
      <c r="DZ11" s="606"/>
      <c r="EA11" s="606"/>
      <c r="EB11" s="606"/>
      <c r="EC11" s="646"/>
    </row>
    <row r="12" spans="2:143" ht="11.25" customHeight="1" x14ac:dyDescent="0.15">
      <c r="B12" s="600" t="s">
        <v>242</v>
      </c>
      <c r="C12" s="601"/>
      <c r="D12" s="601"/>
      <c r="E12" s="601"/>
      <c r="F12" s="601"/>
      <c r="G12" s="601"/>
      <c r="H12" s="601"/>
      <c r="I12" s="601"/>
      <c r="J12" s="601"/>
      <c r="K12" s="601"/>
      <c r="L12" s="601"/>
      <c r="M12" s="601"/>
      <c r="N12" s="601"/>
      <c r="O12" s="601"/>
      <c r="P12" s="601"/>
      <c r="Q12" s="602"/>
      <c r="R12" s="603">
        <v>269656</v>
      </c>
      <c r="S12" s="606"/>
      <c r="T12" s="606"/>
      <c r="U12" s="606"/>
      <c r="V12" s="606"/>
      <c r="W12" s="606"/>
      <c r="X12" s="606"/>
      <c r="Y12" s="607"/>
      <c r="Z12" s="665">
        <v>3.6</v>
      </c>
      <c r="AA12" s="665"/>
      <c r="AB12" s="665"/>
      <c r="AC12" s="665"/>
      <c r="AD12" s="666">
        <v>269656</v>
      </c>
      <c r="AE12" s="666"/>
      <c r="AF12" s="666"/>
      <c r="AG12" s="666"/>
      <c r="AH12" s="666"/>
      <c r="AI12" s="666"/>
      <c r="AJ12" s="666"/>
      <c r="AK12" s="666"/>
      <c r="AL12" s="608">
        <v>6.5</v>
      </c>
      <c r="AM12" s="609"/>
      <c r="AN12" s="609"/>
      <c r="AO12" s="667"/>
      <c r="AP12" s="600" t="s">
        <v>243</v>
      </c>
      <c r="AQ12" s="601"/>
      <c r="AR12" s="601"/>
      <c r="AS12" s="601"/>
      <c r="AT12" s="601"/>
      <c r="AU12" s="601"/>
      <c r="AV12" s="601"/>
      <c r="AW12" s="601"/>
      <c r="AX12" s="601"/>
      <c r="AY12" s="601"/>
      <c r="AZ12" s="601"/>
      <c r="BA12" s="601"/>
      <c r="BB12" s="601"/>
      <c r="BC12" s="601"/>
      <c r="BD12" s="601"/>
      <c r="BE12" s="601"/>
      <c r="BF12" s="602"/>
      <c r="BG12" s="603">
        <v>984381</v>
      </c>
      <c r="BH12" s="606"/>
      <c r="BI12" s="606"/>
      <c r="BJ12" s="606"/>
      <c r="BK12" s="606"/>
      <c r="BL12" s="606"/>
      <c r="BM12" s="606"/>
      <c r="BN12" s="607"/>
      <c r="BO12" s="665">
        <v>43.5</v>
      </c>
      <c r="BP12" s="665"/>
      <c r="BQ12" s="665"/>
      <c r="BR12" s="665"/>
      <c r="BS12" s="611" t="s">
        <v>238</v>
      </c>
      <c r="BT12" s="606"/>
      <c r="BU12" s="606"/>
      <c r="BV12" s="606"/>
      <c r="BW12" s="606"/>
      <c r="BX12" s="606"/>
      <c r="BY12" s="606"/>
      <c r="BZ12" s="606"/>
      <c r="CA12" s="606"/>
      <c r="CB12" s="646"/>
      <c r="CD12" s="647" t="s">
        <v>244</v>
      </c>
      <c r="CE12" s="644"/>
      <c r="CF12" s="644"/>
      <c r="CG12" s="644"/>
      <c r="CH12" s="644"/>
      <c r="CI12" s="644"/>
      <c r="CJ12" s="644"/>
      <c r="CK12" s="644"/>
      <c r="CL12" s="644"/>
      <c r="CM12" s="644"/>
      <c r="CN12" s="644"/>
      <c r="CO12" s="644"/>
      <c r="CP12" s="644"/>
      <c r="CQ12" s="645"/>
      <c r="CR12" s="603">
        <v>48584</v>
      </c>
      <c r="CS12" s="606"/>
      <c r="CT12" s="606"/>
      <c r="CU12" s="606"/>
      <c r="CV12" s="606"/>
      <c r="CW12" s="606"/>
      <c r="CX12" s="606"/>
      <c r="CY12" s="607"/>
      <c r="CZ12" s="665">
        <v>0.7</v>
      </c>
      <c r="DA12" s="665"/>
      <c r="DB12" s="665"/>
      <c r="DC12" s="665"/>
      <c r="DD12" s="611">
        <v>75</v>
      </c>
      <c r="DE12" s="606"/>
      <c r="DF12" s="606"/>
      <c r="DG12" s="606"/>
      <c r="DH12" s="606"/>
      <c r="DI12" s="606"/>
      <c r="DJ12" s="606"/>
      <c r="DK12" s="606"/>
      <c r="DL12" s="606"/>
      <c r="DM12" s="606"/>
      <c r="DN12" s="606"/>
      <c r="DO12" s="606"/>
      <c r="DP12" s="607"/>
      <c r="DQ12" s="611">
        <v>48320</v>
      </c>
      <c r="DR12" s="606"/>
      <c r="DS12" s="606"/>
      <c r="DT12" s="606"/>
      <c r="DU12" s="606"/>
      <c r="DV12" s="606"/>
      <c r="DW12" s="606"/>
      <c r="DX12" s="606"/>
      <c r="DY12" s="606"/>
      <c r="DZ12" s="606"/>
      <c r="EA12" s="606"/>
      <c r="EB12" s="606"/>
      <c r="EC12" s="646"/>
    </row>
    <row r="13" spans="2:143" ht="11.25" customHeight="1" x14ac:dyDescent="0.15">
      <c r="B13" s="600" t="s">
        <v>245</v>
      </c>
      <c r="C13" s="601"/>
      <c r="D13" s="601"/>
      <c r="E13" s="601"/>
      <c r="F13" s="601"/>
      <c r="G13" s="601"/>
      <c r="H13" s="601"/>
      <c r="I13" s="601"/>
      <c r="J13" s="601"/>
      <c r="K13" s="601"/>
      <c r="L13" s="601"/>
      <c r="M13" s="601"/>
      <c r="N13" s="601"/>
      <c r="O13" s="601"/>
      <c r="P13" s="601"/>
      <c r="Q13" s="602"/>
      <c r="R13" s="603">
        <v>44399</v>
      </c>
      <c r="S13" s="606"/>
      <c r="T13" s="606"/>
      <c r="U13" s="606"/>
      <c r="V13" s="606"/>
      <c r="W13" s="606"/>
      <c r="X13" s="606"/>
      <c r="Y13" s="607"/>
      <c r="Z13" s="665">
        <v>0.6</v>
      </c>
      <c r="AA13" s="665"/>
      <c r="AB13" s="665"/>
      <c r="AC13" s="665"/>
      <c r="AD13" s="666">
        <v>44399</v>
      </c>
      <c r="AE13" s="666"/>
      <c r="AF13" s="666"/>
      <c r="AG13" s="666"/>
      <c r="AH13" s="666"/>
      <c r="AI13" s="666"/>
      <c r="AJ13" s="666"/>
      <c r="AK13" s="666"/>
      <c r="AL13" s="608">
        <v>1.1000000000000001</v>
      </c>
      <c r="AM13" s="609"/>
      <c r="AN13" s="609"/>
      <c r="AO13" s="667"/>
      <c r="AP13" s="600" t="s">
        <v>246</v>
      </c>
      <c r="AQ13" s="601"/>
      <c r="AR13" s="601"/>
      <c r="AS13" s="601"/>
      <c r="AT13" s="601"/>
      <c r="AU13" s="601"/>
      <c r="AV13" s="601"/>
      <c r="AW13" s="601"/>
      <c r="AX13" s="601"/>
      <c r="AY13" s="601"/>
      <c r="AZ13" s="601"/>
      <c r="BA13" s="601"/>
      <c r="BB13" s="601"/>
      <c r="BC13" s="601"/>
      <c r="BD13" s="601"/>
      <c r="BE13" s="601"/>
      <c r="BF13" s="602"/>
      <c r="BG13" s="603">
        <v>984368</v>
      </c>
      <c r="BH13" s="606"/>
      <c r="BI13" s="606"/>
      <c r="BJ13" s="606"/>
      <c r="BK13" s="606"/>
      <c r="BL13" s="606"/>
      <c r="BM13" s="606"/>
      <c r="BN13" s="607"/>
      <c r="BO13" s="665">
        <v>43.5</v>
      </c>
      <c r="BP13" s="665"/>
      <c r="BQ13" s="665"/>
      <c r="BR13" s="665"/>
      <c r="BS13" s="611" t="s">
        <v>121</v>
      </c>
      <c r="BT13" s="606"/>
      <c r="BU13" s="606"/>
      <c r="BV13" s="606"/>
      <c r="BW13" s="606"/>
      <c r="BX13" s="606"/>
      <c r="BY13" s="606"/>
      <c r="BZ13" s="606"/>
      <c r="CA13" s="606"/>
      <c r="CB13" s="646"/>
      <c r="CD13" s="647" t="s">
        <v>247</v>
      </c>
      <c r="CE13" s="644"/>
      <c r="CF13" s="644"/>
      <c r="CG13" s="644"/>
      <c r="CH13" s="644"/>
      <c r="CI13" s="644"/>
      <c r="CJ13" s="644"/>
      <c r="CK13" s="644"/>
      <c r="CL13" s="644"/>
      <c r="CM13" s="644"/>
      <c r="CN13" s="644"/>
      <c r="CO13" s="644"/>
      <c r="CP13" s="644"/>
      <c r="CQ13" s="645"/>
      <c r="CR13" s="603">
        <v>724777</v>
      </c>
      <c r="CS13" s="606"/>
      <c r="CT13" s="606"/>
      <c r="CU13" s="606"/>
      <c r="CV13" s="606"/>
      <c r="CW13" s="606"/>
      <c r="CX13" s="606"/>
      <c r="CY13" s="607"/>
      <c r="CZ13" s="665">
        <v>10.7</v>
      </c>
      <c r="DA13" s="665"/>
      <c r="DB13" s="665"/>
      <c r="DC13" s="665"/>
      <c r="DD13" s="611">
        <v>495510</v>
      </c>
      <c r="DE13" s="606"/>
      <c r="DF13" s="606"/>
      <c r="DG13" s="606"/>
      <c r="DH13" s="606"/>
      <c r="DI13" s="606"/>
      <c r="DJ13" s="606"/>
      <c r="DK13" s="606"/>
      <c r="DL13" s="606"/>
      <c r="DM13" s="606"/>
      <c r="DN13" s="606"/>
      <c r="DO13" s="606"/>
      <c r="DP13" s="607"/>
      <c r="DQ13" s="611">
        <v>377194</v>
      </c>
      <c r="DR13" s="606"/>
      <c r="DS13" s="606"/>
      <c r="DT13" s="606"/>
      <c r="DU13" s="606"/>
      <c r="DV13" s="606"/>
      <c r="DW13" s="606"/>
      <c r="DX13" s="606"/>
      <c r="DY13" s="606"/>
      <c r="DZ13" s="606"/>
      <c r="EA13" s="606"/>
      <c r="EB13" s="606"/>
      <c r="EC13" s="646"/>
    </row>
    <row r="14" spans="2:143" ht="11.25" customHeight="1" x14ac:dyDescent="0.15">
      <c r="B14" s="600" t="s">
        <v>248</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238</v>
      </c>
      <c r="AM14" s="609"/>
      <c r="AN14" s="609"/>
      <c r="AO14" s="667"/>
      <c r="AP14" s="600" t="s">
        <v>249</v>
      </c>
      <c r="AQ14" s="601"/>
      <c r="AR14" s="601"/>
      <c r="AS14" s="601"/>
      <c r="AT14" s="601"/>
      <c r="AU14" s="601"/>
      <c r="AV14" s="601"/>
      <c r="AW14" s="601"/>
      <c r="AX14" s="601"/>
      <c r="AY14" s="601"/>
      <c r="AZ14" s="601"/>
      <c r="BA14" s="601"/>
      <c r="BB14" s="601"/>
      <c r="BC14" s="601"/>
      <c r="BD14" s="601"/>
      <c r="BE14" s="601"/>
      <c r="BF14" s="602"/>
      <c r="BG14" s="603">
        <v>52700</v>
      </c>
      <c r="BH14" s="606"/>
      <c r="BI14" s="606"/>
      <c r="BJ14" s="606"/>
      <c r="BK14" s="606"/>
      <c r="BL14" s="606"/>
      <c r="BM14" s="606"/>
      <c r="BN14" s="607"/>
      <c r="BO14" s="665">
        <v>2.2999999999999998</v>
      </c>
      <c r="BP14" s="665"/>
      <c r="BQ14" s="665"/>
      <c r="BR14" s="665"/>
      <c r="BS14" s="611" t="s">
        <v>121</v>
      </c>
      <c r="BT14" s="606"/>
      <c r="BU14" s="606"/>
      <c r="BV14" s="606"/>
      <c r="BW14" s="606"/>
      <c r="BX14" s="606"/>
      <c r="BY14" s="606"/>
      <c r="BZ14" s="606"/>
      <c r="CA14" s="606"/>
      <c r="CB14" s="646"/>
      <c r="CD14" s="647" t="s">
        <v>250</v>
      </c>
      <c r="CE14" s="644"/>
      <c r="CF14" s="644"/>
      <c r="CG14" s="644"/>
      <c r="CH14" s="644"/>
      <c r="CI14" s="644"/>
      <c r="CJ14" s="644"/>
      <c r="CK14" s="644"/>
      <c r="CL14" s="644"/>
      <c r="CM14" s="644"/>
      <c r="CN14" s="644"/>
      <c r="CO14" s="644"/>
      <c r="CP14" s="644"/>
      <c r="CQ14" s="645"/>
      <c r="CR14" s="603">
        <v>368305</v>
      </c>
      <c r="CS14" s="606"/>
      <c r="CT14" s="606"/>
      <c r="CU14" s="606"/>
      <c r="CV14" s="606"/>
      <c r="CW14" s="606"/>
      <c r="CX14" s="606"/>
      <c r="CY14" s="607"/>
      <c r="CZ14" s="665">
        <v>5.4</v>
      </c>
      <c r="DA14" s="665"/>
      <c r="DB14" s="665"/>
      <c r="DC14" s="665"/>
      <c r="DD14" s="611" t="s">
        <v>121</v>
      </c>
      <c r="DE14" s="606"/>
      <c r="DF14" s="606"/>
      <c r="DG14" s="606"/>
      <c r="DH14" s="606"/>
      <c r="DI14" s="606"/>
      <c r="DJ14" s="606"/>
      <c r="DK14" s="606"/>
      <c r="DL14" s="606"/>
      <c r="DM14" s="606"/>
      <c r="DN14" s="606"/>
      <c r="DO14" s="606"/>
      <c r="DP14" s="607"/>
      <c r="DQ14" s="611">
        <v>365908</v>
      </c>
      <c r="DR14" s="606"/>
      <c r="DS14" s="606"/>
      <c r="DT14" s="606"/>
      <c r="DU14" s="606"/>
      <c r="DV14" s="606"/>
      <c r="DW14" s="606"/>
      <c r="DX14" s="606"/>
      <c r="DY14" s="606"/>
      <c r="DZ14" s="606"/>
      <c r="EA14" s="606"/>
      <c r="EB14" s="606"/>
      <c r="EC14" s="646"/>
    </row>
    <row r="15" spans="2:143" ht="11.25" customHeight="1" x14ac:dyDescent="0.15">
      <c r="B15" s="600" t="s">
        <v>251</v>
      </c>
      <c r="C15" s="601"/>
      <c r="D15" s="601"/>
      <c r="E15" s="601"/>
      <c r="F15" s="601"/>
      <c r="G15" s="601"/>
      <c r="H15" s="601"/>
      <c r="I15" s="601"/>
      <c r="J15" s="601"/>
      <c r="K15" s="601"/>
      <c r="L15" s="601"/>
      <c r="M15" s="601"/>
      <c r="N15" s="601"/>
      <c r="O15" s="601"/>
      <c r="P15" s="601"/>
      <c r="Q15" s="602"/>
      <c r="R15" s="603">
        <v>33427</v>
      </c>
      <c r="S15" s="606"/>
      <c r="T15" s="606"/>
      <c r="U15" s="606"/>
      <c r="V15" s="606"/>
      <c r="W15" s="606"/>
      <c r="X15" s="606"/>
      <c r="Y15" s="607"/>
      <c r="Z15" s="665">
        <v>0.5</v>
      </c>
      <c r="AA15" s="665"/>
      <c r="AB15" s="665"/>
      <c r="AC15" s="665"/>
      <c r="AD15" s="666">
        <v>33427</v>
      </c>
      <c r="AE15" s="666"/>
      <c r="AF15" s="666"/>
      <c r="AG15" s="666"/>
      <c r="AH15" s="666"/>
      <c r="AI15" s="666"/>
      <c r="AJ15" s="666"/>
      <c r="AK15" s="666"/>
      <c r="AL15" s="608">
        <v>0.8</v>
      </c>
      <c r="AM15" s="609"/>
      <c r="AN15" s="609"/>
      <c r="AO15" s="667"/>
      <c r="AP15" s="600" t="s">
        <v>252</v>
      </c>
      <c r="AQ15" s="601"/>
      <c r="AR15" s="601"/>
      <c r="AS15" s="601"/>
      <c r="AT15" s="601"/>
      <c r="AU15" s="601"/>
      <c r="AV15" s="601"/>
      <c r="AW15" s="601"/>
      <c r="AX15" s="601"/>
      <c r="AY15" s="601"/>
      <c r="AZ15" s="601"/>
      <c r="BA15" s="601"/>
      <c r="BB15" s="601"/>
      <c r="BC15" s="601"/>
      <c r="BD15" s="601"/>
      <c r="BE15" s="601"/>
      <c r="BF15" s="602"/>
      <c r="BG15" s="603">
        <v>235954</v>
      </c>
      <c r="BH15" s="606"/>
      <c r="BI15" s="606"/>
      <c r="BJ15" s="606"/>
      <c r="BK15" s="606"/>
      <c r="BL15" s="606"/>
      <c r="BM15" s="606"/>
      <c r="BN15" s="607"/>
      <c r="BO15" s="665">
        <v>10.4</v>
      </c>
      <c r="BP15" s="665"/>
      <c r="BQ15" s="665"/>
      <c r="BR15" s="665"/>
      <c r="BS15" s="611" t="s">
        <v>238</v>
      </c>
      <c r="BT15" s="606"/>
      <c r="BU15" s="606"/>
      <c r="BV15" s="606"/>
      <c r="BW15" s="606"/>
      <c r="BX15" s="606"/>
      <c r="BY15" s="606"/>
      <c r="BZ15" s="606"/>
      <c r="CA15" s="606"/>
      <c r="CB15" s="646"/>
      <c r="CD15" s="647" t="s">
        <v>253</v>
      </c>
      <c r="CE15" s="644"/>
      <c r="CF15" s="644"/>
      <c r="CG15" s="644"/>
      <c r="CH15" s="644"/>
      <c r="CI15" s="644"/>
      <c r="CJ15" s="644"/>
      <c r="CK15" s="644"/>
      <c r="CL15" s="644"/>
      <c r="CM15" s="644"/>
      <c r="CN15" s="644"/>
      <c r="CO15" s="644"/>
      <c r="CP15" s="644"/>
      <c r="CQ15" s="645"/>
      <c r="CR15" s="603">
        <v>1098525</v>
      </c>
      <c r="CS15" s="606"/>
      <c r="CT15" s="606"/>
      <c r="CU15" s="606"/>
      <c r="CV15" s="606"/>
      <c r="CW15" s="606"/>
      <c r="CX15" s="606"/>
      <c r="CY15" s="607"/>
      <c r="CZ15" s="665">
        <v>16.2</v>
      </c>
      <c r="DA15" s="665"/>
      <c r="DB15" s="665"/>
      <c r="DC15" s="665"/>
      <c r="DD15" s="611">
        <v>196430</v>
      </c>
      <c r="DE15" s="606"/>
      <c r="DF15" s="606"/>
      <c r="DG15" s="606"/>
      <c r="DH15" s="606"/>
      <c r="DI15" s="606"/>
      <c r="DJ15" s="606"/>
      <c r="DK15" s="606"/>
      <c r="DL15" s="606"/>
      <c r="DM15" s="606"/>
      <c r="DN15" s="606"/>
      <c r="DO15" s="606"/>
      <c r="DP15" s="607"/>
      <c r="DQ15" s="611">
        <v>864678</v>
      </c>
      <c r="DR15" s="606"/>
      <c r="DS15" s="606"/>
      <c r="DT15" s="606"/>
      <c r="DU15" s="606"/>
      <c r="DV15" s="606"/>
      <c r="DW15" s="606"/>
      <c r="DX15" s="606"/>
      <c r="DY15" s="606"/>
      <c r="DZ15" s="606"/>
      <c r="EA15" s="606"/>
      <c r="EB15" s="606"/>
      <c r="EC15" s="646"/>
    </row>
    <row r="16" spans="2:143" ht="11.25" customHeight="1" x14ac:dyDescent="0.15">
      <c r="B16" s="600" t="s">
        <v>254</v>
      </c>
      <c r="C16" s="601"/>
      <c r="D16" s="601"/>
      <c r="E16" s="601"/>
      <c r="F16" s="601"/>
      <c r="G16" s="601"/>
      <c r="H16" s="601"/>
      <c r="I16" s="601"/>
      <c r="J16" s="601"/>
      <c r="K16" s="601"/>
      <c r="L16" s="601"/>
      <c r="M16" s="601"/>
      <c r="N16" s="601"/>
      <c r="O16" s="601"/>
      <c r="P16" s="601"/>
      <c r="Q16" s="602"/>
      <c r="R16" s="603" t="s">
        <v>121</v>
      </c>
      <c r="S16" s="606"/>
      <c r="T16" s="606"/>
      <c r="U16" s="606"/>
      <c r="V16" s="606"/>
      <c r="W16" s="606"/>
      <c r="X16" s="606"/>
      <c r="Y16" s="607"/>
      <c r="Z16" s="665" t="s">
        <v>121</v>
      </c>
      <c r="AA16" s="665"/>
      <c r="AB16" s="665"/>
      <c r="AC16" s="665"/>
      <c r="AD16" s="666" t="s">
        <v>121</v>
      </c>
      <c r="AE16" s="666"/>
      <c r="AF16" s="666"/>
      <c r="AG16" s="666"/>
      <c r="AH16" s="666"/>
      <c r="AI16" s="666"/>
      <c r="AJ16" s="666"/>
      <c r="AK16" s="666"/>
      <c r="AL16" s="608" t="s">
        <v>238</v>
      </c>
      <c r="AM16" s="609"/>
      <c r="AN16" s="609"/>
      <c r="AO16" s="667"/>
      <c r="AP16" s="600" t="s">
        <v>255</v>
      </c>
      <c r="AQ16" s="601"/>
      <c r="AR16" s="601"/>
      <c r="AS16" s="601"/>
      <c r="AT16" s="601"/>
      <c r="AU16" s="601"/>
      <c r="AV16" s="601"/>
      <c r="AW16" s="601"/>
      <c r="AX16" s="601"/>
      <c r="AY16" s="601"/>
      <c r="AZ16" s="601"/>
      <c r="BA16" s="601"/>
      <c r="BB16" s="601"/>
      <c r="BC16" s="601"/>
      <c r="BD16" s="601"/>
      <c r="BE16" s="601"/>
      <c r="BF16" s="602"/>
      <c r="BG16" s="603" t="s">
        <v>238</v>
      </c>
      <c r="BH16" s="606"/>
      <c r="BI16" s="606"/>
      <c r="BJ16" s="606"/>
      <c r="BK16" s="606"/>
      <c r="BL16" s="606"/>
      <c r="BM16" s="606"/>
      <c r="BN16" s="607"/>
      <c r="BO16" s="665" t="s">
        <v>130</v>
      </c>
      <c r="BP16" s="665"/>
      <c r="BQ16" s="665"/>
      <c r="BR16" s="665"/>
      <c r="BS16" s="611" t="s">
        <v>121</v>
      </c>
      <c r="BT16" s="606"/>
      <c r="BU16" s="606"/>
      <c r="BV16" s="606"/>
      <c r="BW16" s="606"/>
      <c r="BX16" s="606"/>
      <c r="BY16" s="606"/>
      <c r="BZ16" s="606"/>
      <c r="CA16" s="606"/>
      <c r="CB16" s="646"/>
      <c r="CD16" s="647" t="s">
        <v>256</v>
      </c>
      <c r="CE16" s="644"/>
      <c r="CF16" s="644"/>
      <c r="CG16" s="644"/>
      <c r="CH16" s="644"/>
      <c r="CI16" s="644"/>
      <c r="CJ16" s="644"/>
      <c r="CK16" s="644"/>
      <c r="CL16" s="644"/>
      <c r="CM16" s="644"/>
      <c r="CN16" s="644"/>
      <c r="CO16" s="644"/>
      <c r="CP16" s="644"/>
      <c r="CQ16" s="645"/>
      <c r="CR16" s="603">
        <v>1664</v>
      </c>
      <c r="CS16" s="606"/>
      <c r="CT16" s="606"/>
      <c r="CU16" s="606"/>
      <c r="CV16" s="606"/>
      <c r="CW16" s="606"/>
      <c r="CX16" s="606"/>
      <c r="CY16" s="607"/>
      <c r="CZ16" s="665">
        <v>0</v>
      </c>
      <c r="DA16" s="665"/>
      <c r="DB16" s="665"/>
      <c r="DC16" s="665"/>
      <c r="DD16" s="611" t="s">
        <v>121</v>
      </c>
      <c r="DE16" s="606"/>
      <c r="DF16" s="606"/>
      <c r="DG16" s="606"/>
      <c r="DH16" s="606"/>
      <c r="DI16" s="606"/>
      <c r="DJ16" s="606"/>
      <c r="DK16" s="606"/>
      <c r="DL16" s="606"/>
      <c r="DM16" s="606"/>
      <c r="DN16" s="606"/>
      <c r="DO16" s="606"/>
      <c r="DP16" s="607"/>
      <c r="DQ16" s="611">
        <v>733</v>
      </c>
      <c r="DR16" s="606"/>
      <c r="DS16" s="606"/>
      <c r="DT16" s="606"/>
      <c r="DU16" s="606"/>
      <c r="DV16" s="606"/>
      <c r="DW16" s="606"/>
      <c r="DX16" s="606"/>
      <c r="DY16" s="606"/>
      <c r="DZ16" s="606"/>
      <c r="EA16" s="606"/>
      <c r="EB16" s="606"/>
      <c r="EC16" s="646"/>
    </row>
    <row r="17" spans="2:133" ht="11.25" customHeight="1" x14ac:dyDescent="0.15">
      <c r="B17" s="600" t="s">
        <v>257</v>
      </c>
      <c r="C17" s="601"/>
      <c r="D17" s="601"/>
      <c r="E17" s="601"/>
      <c r="F17" s="601"/>
      <c r="G17" s="601"/>
      <c r="H17" s="601"/>
      <c r="I17" s="601"/>
      <c r="J17" s="601"/>
      <c r="K17" s="601"/>
      <c r="L17" s="601"/>
      <c r="M17" s="601"/>
      <c r="N17" s="601"/>
      <c r="O17" s="601"/>
      <c r="P17" s="601"/>
      <c r="Q17" s="602"/>
      <c r="R17" s="603">
        <v>5457</v>
      </c>
      <c r="S17" s="606"/>
      <c r="T17" s="606"/>
      <c r="U17" s="606"/>
      <c r="V17" s="606"/>
      <c r="W17" s="606"/>
      <c r="X17" s="606"/>
      <c r="Y17" s="607"/>
      <c r="Z17" s="665">
        <v>0.1</v>
      </c>
      <c r="AA17" s="665"/>
      <c r="AB17" s="665"/>
      <c r="AC17" s="665"/>
      <c r="AD17" s="666">
        <v>5457</v>
      </c>
      <c r="AE17" s="666"/>
      <c r="AF17" s="666"/>
      <c r="AG17" s="666"/>
      <c r="AH17" s="666"/>
      <c r="AI17" s="666"/>
      <c r="AJ17" s="666"/>
      <c r="AK17" s="666"/>
      <c r="AL17" s="608">
        <v>0.1</v>
      </c>
      <c r="AM17" s="609"/>
      <c r="AN17" s="609"/>
      <c r="AO17" s="667"/>
      <c r="AP17" s="600" t="s">
        <v>258</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121</v>
      </c>
      <c r="BP17" s="665"/>
      <c r="BQ17" s="665"/>
      <c r="BR17" s="665"/>
      <c r="BS17" s="611" t="s">
        <v>238</v>
      </c>
      <c r="BT17" s="606"/>
      <c r="BU17" s="606"/>
      <c r="BV17" s="606"/>
      <c r="BW17" s="606"/>
      <c r="BX17" s="606"/>
      <c r="BY17" s="606"/>
      <c r="BZ17" s="606"/>
      <c r="CA17" s="606"/>
      <c r="CB17" s="646"/>
      <c r="CD17" s="647" t="s">
        <v>259</v>
      </c>
      <c r="CE17" s="644"/>
      <c r="CF17" s="644"/>
      <c r="CG17" s="644"/>
      <c r="CH17" s="644"/>
      <c r="CI17" s="644"/>
      <c r="CJ17" s="644"/>
      <c r="CK17" s="644"/>
      <c r="CL17" s="644"/>
      <c r="CM17" s="644"/>
      <c r="CN17" s="644"/>
      <c r="CO17" s="644"/>
      <c r="CP17" s="644"/>
      <c r="CQ17" s="645"/>
      <c r="CR17" s="603">
        <v>312729</v>
      </c>
      <c r="CS17" s="606"/>
      <c r="CT17" s="606"/>
      <c r="CU17" s="606"/>
      <c r="CV17" s="606"/>
      <c r="CW17" s="606"/>
      <c r="CX17" s="606"/>
      <c r="CY17" s="607"/>
      <c r="CZ17" s="665">
        <v>4.5999999999999996</v>
      </c>
      <c r="DA17" s="665"/>
      <c r="DB17" s="665"/>
      <c r="DC17" s="665"/>
      <c r="DD17" s="611" t="s">
        <v>121</v>
      </c>
      <c r="DE17" s="606"/>
      <c r="DF17" s="606"/>
      <c r="DG17" s="606"/>
      <c r="DH17" s="606"/>
      <c r="DI17" s="606"/>
      <c r="DJ17" s="606"/>
      <c r="DK17" s="606"/>
      <c r="DL17" s="606"/>
      <c r="DM17" s="606"/>
      <c r="DN17" s="606"/>
      <c r="DO17" s="606"/>
      <c r="DP17" s="607"/>
      <c r="DQ17" s="611">
        <v>312093</v>
      </c>
      <c r="DR17" s="606"/>
      <c r="DS17" s="606"/>
      <c r="DT17" s="606"/>
      <c r="DU17" s="606"/>
      <c r="DV17" s="606"/>
      <c r="DW17" s="606"/>
      <c r="DX17" s="606"/>
      <c r="DY17" s="606"/>
      <c r="DZ17" s="606"/>
      <c r="EA17" s="606"/>
      <c r="EB17" s="606"/>
      <c r="EC17" s="646"/>
    </row>
    <row r="18" spans="2:133" ht="11.25" customHeight="1" x14ac:dyDescent="0.15">
      <c r="B18" s="600" t="s">
        <v>260</v>
      </c>
      <c r="C18" s="601"/>
      <c r="D18" s="601"/>
      <c r="E18" s="601"/>
      <c r="F18" s="601"/>
      <c r="G18" s="601"/>
      <c r="H18" s="601"/>
      <c r="I18" s="601"/>
      <c r="J18" s="601"/>
      <c r="K18" s="601"/>
      <c r="L18" s="601"/>
      <c r="M18" s="601"/>
      <c r="N18" s="601"/>
      <c r="O18" s="601"/>
      <c r="P18" s="601"/>
      <c r="Q18" s="602"/>
      <c r="R18" s="603">
        <v>1555564</v>
      </c>
      <c r="S18" s="606"/>
      <c r="T18" s="606"/>
      <c r="U18" s="606"/>
      <c r="V18" s="606"/>
      <c r="W18" s="606"/>
      <c r="X18" s="606"/>
      <c r="Y18" s="607"/>
      <c r="Z18" s="665">
        <v>21</v>
      </c>
      <c r="AA18" s="665"/>
      <c r="AB18" s="665"/>
      <c r="AC18" s="665"/>
      <c r="AD18" s="666">
        <v>1409208</v>
      </c>
      <c r="AE18" s="666"/>
      <c r="AF18" s="666"/>
      <c r="AG18" s="666"/>
      <c r="AH18" s="666"/>
      <c r="AI18" s="666"/>
      <c r="AJ18" s="666"/>
      <c r="AK18" s="666"/>
      <c r="AL18" s="608">
        <v>34.1</v>
      </c>
      <c r="AM18" s="609"/>
      <c r="AN18" s="609"/>
      <c r="AO18" s="667"/>
      <c r="AP18" s="600" t="s">
        <v>261</v>
      </c>
      <c r="AQ18" s="601"/>
      <c r="AR18" s="601"/>
      <c r="AS18" s="601"/>
      <c r="AT18" s="601"/>
      <c r="AU18" s="601"/>
      <c r="AV18" s="601"/>
      <c r="AW18" s="601"/>
      <c r="AX18" s="601"/>
      <c r="AY18" s="601"/>
      <c r="AZ18" s="601"/>
      <c r="BA18" s="601"/>
      <c r="BB18" s="601"/>
      <c r="BC18" s="601"/>
      <c r="BD18" s="601"/>
      <c r="BE18" s="601"/>
      <c r="BF18" s="602"/>
      <c r="BG18" s="603" t="s">
        <v>121</v>
      </c>
      <c r="BH18" s="606"/>
      <c r="BI18" s="606"/>
      <c r="BJ18" s="606"/>
      <c r="BK18" s="606"/>
      <c r="BL18" s="606"/>
      <c r="BM18" s="606"/>
      <c r="BN18" s="607"/>
      <c r="BO18" s="665" t="s">
        <v>121</v>
      </c>
      <c r="BP18" s="665"/>
      <c r="BQ18" s="665"/>
      <c r="BR18" s="665"/>
      <c r="BS18" s="611" t="s">
        <v>130</v>
      </c>
      <c r="BT18" s="606"/>
      <c r="BU18" s="606"/>
      <c r="BV18" s="606"/>
      <c r="BW18" s="606"/>
      <c r="BX18" s="606"/>
      <c r="BY18" s="606"/>
      <c r="BZ18" s="606"/>
      <c r="CA18" s="606"/>
      <c r="CB18" s="646"/>
      <c r="CD18" s="647" t="s">
        <v>262</v>
      </c>
      <c r="CE18" s="644"/>
      <c r="CF18" s="644"/>
      <c r="CG18" s="644"/>
      <c r="CH18" s="644"/>
      <c r="CI18" s="644"/>
      <c r="CJ18" s="644"/>
      <c r="CK18" s="644"/>
      <c r="CL18" s="644"/>
      <c r="CM18" s="644"/>
      <c r="CN18" s="644"/>
      <c r="CO18" s="644"/>
      <c r="CP18" s="644"/>
      <c r="CQ18" s="645"/>
      <c r="CR18" s="603" t="s">
        <v>238</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238</v>
      </c>
      <c r="DR18" s="606"/>
      <c r="DS18" s="606"/>
      <c r="DT18" s="606"/>
      <c r="DU18" s="606"/>
      <c r="DV18" s="606"/>
      <c r="DW18" s="606"/>
      <c r="DX18" s="606"/>
      <c r="DY18" s="606"/>
      <c r="DZ18" s="606"/>
      <c r="EA18" s="606"/>
      <c r="EB18" s="606"/>
      <c r="EC18" s="646"/>
    </row>
    <row r="19" spans="2:133" ht="11.25" customHeight="1" x14ac:dyDescent="0.15">
      <c r="B19" s="600" t="s">
        <v>263</v>
      </c>
      <c r="C19" s="601"/>
      <c r="D19" s="601"/>
      <c r="E19" s="601"/>
      <c r="F19" s="601"/>
      <c r="G19" s="601"/>
      <c r="H19" s="601"/>
      <c r="I19" s="601"/>
      <c r="J19" s="601"/>
      <c r="K19" s="601"/>
      <c r="L19" s="601"/>
      <c r="M19" s="601"/>
      <c r="N19" s="601"/>
      <c r="O19" s="601"/>
      <c r="P19" s="601"/>
      <c r="Q19" s="602"/>
      <c r="R19" s="603">
        <v>1409208</v>
      </c>
      <c r="S19" s="606"/>
      <c r="T19" s="606"/>
      <c r="U19" s="606"/>
      <c r="V19" s="606"/>
      <c r="W19" s="606"/>
      <c r="X19" s="606"/>
      <c r="Y19" s="607"/>
      <c r="Z19" s="665">
        <v>19.100000000000001</v>
      </c>
      <c r="AA19" s="665"/>
      <c r="AB19" s="665"/>
      <c r="AC19" s="665"/>
      <c r="AD19" s="666">
        <v>1409208</v>
      </c>
      <c r="AE19" s="666"/>
      <c r="AF19" s="666"/>
      <c r="AG19" s="666"/>
      <c r="AH19" s="666"/>
      <c r="AI19" s="666"/>
      <c r="AJ19" s="666"/>
      <c r="AK19" s="666"/>
      <c r="AL19" s="608">
        <v>34.1</v>
      </c>
      <c r="AM19" s="609"/>
      <c r="AN19" s="609"/>
      <c r="AO19" s="667"/>
      <c r="AP19" s="600" t="s">
        <v>264</v>
      </c>
      <c r="AQ19" s="601"/>
      <c r="AR19" s="601"/>
      <c r="AS19" s="601"/>
      <c r="AT19" s="601"/>
      <c r="AU19" s="601"/>
      <c r="AV19" s="601"/>
      <c r="AW19" s="601"/>
      <c r="AX19" s="601"/>
      <c r="AY19" s="601"/>
      <c r="AZ19" s="601"/>
      <c r="BA19" s="601"/>
      <c r="BB19" s="601"/>
      <c r="BC19" s="601"/>
      <c r="BD19" s="601"/>
      <c r="BE19" s="601"/>
      <c r="BF19" s="602"/>
      <c r="BG19" s="603" t="s">
        <v>130</v>
      </c>
      <c r="BH19" s="606"/>
      <c r="BI19" s="606"/>
      <c r="BJ19" s="606"/>
      <c r="BK19" s="606"/>
      <c r="BL19" s="606"/>
      <c r="BM19" s="606"/>
      <c r="BN19" s="607"/>
      <c r="BO19" s="665" t="s">
        <v>121</v>
      </c>
      <c r="BP19" s="665"/>
      <c r="BQ19" s="665"/>
      <c r="BR19" s="665"/>
      <c r="BS19" s="611" t="s">
        <v>121</v>
      </c>
      <c r="BT19" s="606"/>
      <c r="BU19" s="606"/>
      <c r="BV19" s="606"/>
      <c r="BW19" s="606"/>
      <c r="BX19" s="606"/>
      <c r="BY19" s="606"/>
      <c r="BZ19" s="606"/>
      <c r="CA19" s="606"/>
      <c r="CB19" s="646"/>
      <c r="CD19" s="647" t="s">
        <v>265</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238</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x14ac:dyDescent="0.15">
      <c r="B20" s="600" t="s">
        <v>266</v>
      </c>
      <c r="C20" s="601"/>
      <c r="D20" s="601"/>
      <c r="E20" s="601"/>
      <c r="F20" s="601"/>
      <c r="G20" s="601"/>
      <c r="H20" s="601"/>
      <c r="I20" s="601"/>
      <c r="J20" s="601"/>
      <c r="K20" s="601"/>
      <c r="L20" s="601"/>
      <c r="M20" s="601"/>
      <c r="N20" s="601"/>
      <c r="O20" s="601"/>
      <c r="P20" s="601"/>
      <c r="Q20" s="602"/>
      <c r="R20" s="603">
        <v>145373</v>
      </c>
      <c r="S20" s="606"/>
      <c r="T20" s="606"/>
      <c r="U20" s="606"/>
      <c r="V20" s="606"/>
      <c r="W20" s="606"/>
      <c r="X20" s="606"/>
      <c r="Y20" s="607"/>
      <c r="Z20" s="665">
        <v>2</v>
      </c>
      <c r="AA20" s="665"/>
      <c r="AB20" s="665"/>
      <c r="AC20" s="665"/>
      <c r="AD20" s="666" t="s">
        <v>130</v>
      </c>
      <c r="AE20" s="666"/>
      <c r="AF20" s="666"/>
      <c r="AG20" s="666"/>
      <c r="AH20" s="666"/>
      <c r="AI20" s="666"/>
      <c r="AJ20" s="666"/>
      <c r="AK20" s="666"/>
      <c r="AL20" s="608" t="s">
        <v>121</v>
      </c>
      <c r="AM20" s="609"/>
      <c r="AN20" s="609"/>
      <c r="AO20" s="667"/>
      <c r="AP20" s="600" t="s">
        <v>267</v>
      </c>
      <c r="AQ20" s="601"/>
      <c r="AR20" s="601"/>
      <c r="AS20" s="601"/>
      <c r="AT20" s="601"/>
      <c r="AU20" s="601"/>
      <c r="AV20" s="601"/>
      <c r="AW20" s="601"/>
      <c r="AX20" s="601"/>
      <c r="AY20" s="601"/>
      <c r="AZ20" s="601"/>
      <c r="BA20" s="601"/>
      <c r="BB20" s="601"/>
      <c r="BC20" s="601"/>
      <c r="BD20" s="601"/>
      <c r="BE20" s="601"/>
      <c r="BF20" s="602"/>
      <c r="BG20" s="603" t="s">
        <v>238</v>
      </c>
      <c r="BH20" s="606"/>
      <c r="BI20" s="606"/>
      <c r="BJ20" s="606"/>
      <c r="BK20" s="606"/>
      <c r="BL20" s="606"/>
      <c r="BM20" s="606"/>
      <c r="BN20" s="607"/>
      <c r="BO20" s="665" t="s">
        <v>238</v>
      </c>
      <c r="BP20" s="665"/>
      <c r="BQ20" s="665"/>
      <c r="BR20" s="665"/>
      <c r="BS20" s="611" t="s">
        <v>238</v>
      </c>
      <c r="BT20" s="606"/>
      <c r="BU20" s="606"/>
      <c r="BV20" s="606"/>
      <c r="BW20" s="606"/>
      <c r="BX20" s="606"/>
      <c r="BY20" s="606"/>
      <c r="BZ20" s="606"/>
      <c r="CA20" s="606"/>
      <c r="CB20" s="646"/>
      <c r="CD20" s="647" t="s">
        <v>268</v>
      </c>
      <c r="CE20" s="644"/>
      <c r="CF20" s="644"/>
      <c r="CG20" s="644"/>
      <c r="CH20" s="644"/>
      <c r="CI20" s="644"/>
      <c r="CJ20" s="644"/>
      <c r="CK20" s="644"/>
      <c r="CL20" s="644"/>
      <c r="CM20" s="644"/>
      <c r="CN20" s="644"/>
      <c r="CO20" s="644"/>
      <c r="CP20" s="644"/>
      <c r="CQ20" s="645"/>
      <c r="CR20" s="603">
        <v>6763175</v>
      </c>
      <c r="CS20" s="606"/>
      <c r="CT20" s="606"/>
      <c r="CU20" s="606"/>
      <c r="CV20" s="606"/>
      <c r="CW20" s="606"/>
      <c r="CX20" s="606"/>
      <c r="CY20" s="607"/>
      <c r="CZ20" s="665">
        <v>100</v>
      </c>
      <c r="DA20" s="665"/>
      <c r="DB20" s="665"/>
      <c r="DC20" s="665"/>
      <c r="DD20" s="611">
        <v>951853</v>
      </c>
      <c r="DE20" s="606"/>
      <c r="DF20" s="606"/>
      <c r="DG20" s="606"/>
      <c r="DH20" s="606"/>
      <c r="DI20" s="606"/>
      <c r="DJ20" s="606"/>
      <c r="DK20" s="606"/>
      <c r="DL20" s="606"/>
      <c r="DM20" s="606"/>
      <c r="DN20" s="606"/>
      <c r="DO20" s="606"/>
      <c r="DP20" s="607"/>
      <c r="DQ20" s="611">
        <v>5206016</v>
      </c>
      <c r="DR20" s="606"/>
      <c r="DS20" s="606"/>
      <c r="DT20" s="606"/>
      <c r="DU20" s="606"/>
      <c r="DV20" s="606"/>
      <c r="DW20" s="606"/>
      <c r="DX20" s="606"/>
      <c r="DY20" s="606"/>
      <c r="DZ20" s="606"/>
      <c r="EA20" s="606"/>
      <c r="EB20" s="606"/>
      <c r="EC20" s="646"/>
    </row>
    <row r="21" spans="2:133" ht="11.25" customHeight="1" x14ac:dyDescent="0.15">
      <c r="B21" s="600" t="s">
        <v>269</v>
      </c>
      <c r="C21" s="601"/>
      <c r="D21" s="601"/>
      <c r="E21" s="601"/>
      <c r="F21" s="601"/>
      <c r="G21" s="601"/>
      <c r="H21" s="601"/>
      <c r="I21" s="601"/>
      <c r="J21" s="601"/>
      <c r="K21" s="601"/>
      <c r="L21" s="601"/>
      <c r="M21" s="601"/>
      <c r="N21" s="601"/>
      <c r="O21" s="601"/>
      <c r="P21" s="601"/>
      <c r="Q21" s="602"/>
      <c r="R21" s="603">
        <v>983</v>
      </c>
      <c r="S21" s="606"/>
      <c r="T21" s="606"/>
      <c r="U21" s="606"/>
      <c r="V21" s="606"/>
      <c r="W21" s="606"/>
      <c r="X21" s="606"/>
      <c r="Y21" s="607"/>
      <c r="Z21" s="665">
        <v>0</v>
      </c>
      <c r="AA21" s="665"/>
      <c r="AB21" s="665"/>
      <c r="AC21" s="665"/>
      <c r="AD21" s="666" t="s">
        <v>238</v>
      </c>
      <c r="AE21" s="666"/>
      <c r="AF21" s="666"/>
      <c r="AG21" s="666"/>
      <c r="AH21" s="666"/>
      <c r="AI21" s="666"/>
      <c r="AJ21" s="666"/>
      <c r="AK21" s="666"/>
      <c r="AL21" s="608" t="s">
        <v>238</v>
      </c>
      <c r="AM21" s="609"/>
      <c r="AN21" s="609"/>
      <c r="AO21" s="667"/>
      <c r="AP21" s="711" t="s">
        <v>270</v>
      </c>
      <c r="AQ21" s="718"/>
      <c r="AR21" s="718"/>
      <c r="AS21" s="718"/>
      <c r="AT21" s="718"/>
      <c r="AU21" s="718"/>
      <c r="AV21" s="718"/>
      <c r="AW21" s="718"/>
      <c r="AX21" s="718"/>
      <c r="AY21" s="718"/>
      <c r="AZ21" s="718"/>
      <c r="BA21" s="718"/>
      <c r="BB21" s="718"/>
      <c r="BC21" s="718"/>
      <c r="BD21" s="718"/>
      <c r="BE21" s="718"/>
      <c r="BF21" s="713"/>
      <c r="BG21" s="603" t="s">
        <v>130</v>
      </c>
      <c r="BH21" s="606"/>
      <c r="BI21" s="606"/>
      <c r="BJ21" s="606"/>
      <c r="BK21" s="606"/>
      <c r="BL21" s="606"/>
      <c r="BM21" s="606"/>
      <c r="BN21" s="607"/>
      <c r="BO21" s="665" t="s">
        <v>238</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271</v>
      </c>
      <c r="C22" s="601"/>
      <c r="D22" s="601"/>
      <c r="E22" s="601"/>
      <c r="F22" s="601"/>
      <c r="G22" s="601"/>
      <c r="H22" s="601"/>
      <c r="I22" s="601"/>
      <c r="J22" s="601"/>
      <c r="K22" s="601"/>
      <c r="L22" s="601"/>
      <c r="M22" s="601"/>
      <c r="N22" s="601"/>
      <c r="O22" s="601"/>
      <c r="P22" s="601"/>
      <c r="Q22" s="602"/>
      <c r="R22" s="603">
        <v>4274387</v>
      </c>
      <c r="S22" s="606"/>
      <c r="T22" s="606"/>
      <c r="U22" s="606"/>
      <c r="V22" s="606"/>
      <c r="W22" s="606"/>
      <c r="X22" s="606"/>
      <c r="Y22" s="607"/>
      <c r="Z22" s="665">
        <v>57.8</v>
      </c>
      <c r="AA22" s="665"/>
      <c r="AB22" s="665"/>
      <c r="AC22" s="665"/>
      <c r="AD22" s="666">
        <v>4128031</v>
      </c>
      <c r="AE22" s="666"/>
      <c r="AF22" s="666"/>
      <c r="AG22" s="666"/>
      <c r="AH22" s="666"/>
      <c r="AI22" s="666"/>
      <c r="AJ22" s="666"/>
      <c r="AK22" s="666"/>
      <c r="AL22" s="608">
        <v>99.9</v>
      </c>
      <c r="AM22" s="609"/>
      <c r="AN22" s="609"/>
      <c r="AO22" s="667"/>
      <c r="AP22" s="711" t="s">
        <v>272</v>
      </c>
      <c r="AQ22" s="718"/>
      <c r="AR22" s="718"/>
      <c r="AS22" s="718"/>
      <c r="AT22" s="718"/>
      <c r="AU22" s="718"/>
      <c r="AV22" s="718"/>
      <c r="AW22" s="718"/>
      <c r="AX22" s="718"/>
      <c r="AY22" s="718"/>
      <c r="AZ22" s="718"/>
      <c r="BA22" s="718"/>
      <c r="BB22" s="718"/>
      <c r="BC22" s="718"/>
      <c r="BD22" s="718"/>
      <c r="BE22" s="718"/>
      <c r="BF22" s="713"/>
      <c r="BG22" s="603" t="s">
        <v>130</v>
      </c>
      <c r="BH22" s="606"/>
      <c r="BI22" s="606"/>
      <c r="BJ22" s="606"/>
      <c r="BK22" s="606"/>
      <c r="BL22" s="606"/>
      <c r="BM22" s="606"/>
      <c r="BN22" s="607"/>
      <c r="BO22" s="665" t="s">
        <v>121</v>
      </c>
      <c r="BP22" s="665"/>
      <c r="BQ22" s="665"/>
      <c r="BR22" s="665"/>
      <c r="BS22" s="611" t="s">
        <v>238</v>
      </c>
      <c r="BT22" s="606"/>
      <c r="BU22" s="606"/>
      <c r="BV22" s="606"/>
      <c r="BW22" s="606"/>
      <c r="BX22" s="606"/>
      <c r="BY22" s="606"/>
      <c r="BZ22" s="606"/>
      <c r="CA22" s="606"/>
      <c r="CB22" s="646"/>
      <c r="CD22" s="720" t="s">
        <v>273</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274</v>
      </c>
      <c r="C23" s="601"/>
      <c r="D23" s="601"/>
      <c r="E23" s="601"/>
      <c r="F23" s="601"/>
      <c r="G23" s="601"/>
      <c r="H23" s="601"/>
      <c r="I23" s="601"/>
      <c r="J23" s="601"/>
      <c r="K23" s="601"/>
      <c r="L23" s="601"/>
      <c r="M23" s="601"/>
      <c r="N23" s="601"/>
      <c r="O23" s="601"/>
      <c r="P23" s="601"/>
      <c r="Q23" s="602"/>
      <c r="R23" s="603">
        <v>2263</v>
      </c>
      <c r="S23" s="606"/>
      <c r="T23" s="606"/>
      <c r="U23" s="606"/>
      <c r="V23" s="606"/>
      <c r="W23" s="606"/>
      <c r="X23" s="606"/>
      <c r="Y23" s="607"/>
      <c r="Z23" s="665">
        <v>0</v>
      </c>
      <c r="AA23" s="665"/>
      <c r="AB23" s="665"/>
      <c r="AC23" s="665"/>
      <c r="AD23" s="666">
        <v>2263</v>
      </c>
      <c r="AE23" s="666"/>
      <c r="AF23" s="666"/>
      <c r="AG23" s="666"/>
      <c r="AH23" s="666"/>
      <c r="AI23" s="666"/>
      <c r="AJ23" s="666"/>
      <c r="AK23" s="666"/>
      <c r="AL23" s="608">
        <v>0.1</v>
      </c>
      <c r="AM23" s="609"/>
      <c r="AN23" s="609"/>
      <c r="AO23" s="667"/>
      <c r="AP23" s="711" t="s">
        <v>275</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238</v>
      </c>
      <c r="BP23" s="665"/>
      <c r="BQ23" s="665"/>
      <c r="BR23" s="665"/>
      <c r="BS23" s="611" t="s">
        <v>121</v>
      </c>
      <c r="BT23" s="606"/>
      <c r="BU23" s="606"/>
      <c r="BV23" s="606"/>
      <c r="BW23" s="606"/>
      <c r="BX23" s="606"/>
      <c r="BY23" s="606"/>
      <c r="BZ23" s="606"/>
      <c r="CA23" s="606"/>
      <c r="CB23" s="646"/>
      <c r="CD23" s="720" t="s">
        <v>214</v>
      </c>
      <c r="CE23" s="721"/>
      <c r="CF23" s="721"/>
      <c r="CG23" s="721"/>
      <c r="CH23" s="721"/>
      <c r="CI23" s="721"/>
      <c r="CJ23" s="721"/>
      <c r="CK23" s="721"/>
      <c r="CL23" s="721"/>
      <c r="CM23" s="721"/>
      <c r="CN23" s="721"/>
      <c r="CO23" s="721"/>
      <c r="CP23" s="721"/>
      <c r="CQ23" s="722"/>
      <c r="CR23" s="720" t="s">
        <v>276</v>
      </c>
      <c r="CS23" s="721"/>
      <c r="CT23" s="721"/>
      <c r="CU23" s="721"/>
      <c r="CV23" s="721"/>
      <c r="CW23" s="721"/>
      <c r="CX23" s="721"/>
      <c r="CY23" s="722"/>
      <c r="CZ23" s="720" t="s">
        <v>277</v>
      </c>
      <c r="DA23" s="721"/>
      <c r="DB23" s="721"/>
      <c r="DC23" s="722"/>
      <c r="DD23" s="720" t="s">
        <v>278</v>
      </c>
      <c r="DE23" s="721"/>
      <c r="DF23" s="721"/>
      <c r="DG23" s="721"/>
      <c r="DH23" s="721"/>
      <c r="DI23" s="721"/>
      <c r="DJ23" s="721"/>
      <c r="DK23" s="722"/>
      <c r="DL23" s="729" t="s">
        <v>279</v>
      </c>
      <c r="DM23" s="730"/>
      <c r="DN23" s="730"/>
      <c r="DO23" s="730"/>
      <c r="DP23" s="730"/>
      <c r="DQ23" s="730"/>
      <c r="DR23" s="730"/>
      <c r="DS23" s="730"/>
      <c r="DT23" s="730"/>
      <c r="DU23" s="730"/>
      <c r="DV23" s="731"/>
      <c r="DW23" s="720" t="s">
        <v>280</v>
      </c>
      <c r="DX23" s="721"/>
      <c r="DY23" s="721"/>
      <c r="DZ23" s="721"/>
      <c r="EA23" s="721"/>
      <c r="EB23" s="721"/>
      <c r="EC23" s="722"/>
    </row>
    <row r="24" spans="2:133" ht="11.25" customHeight="1" x14ac:dyDescent="0.15">
      <c r="B24" s="600" t="s">
        <v>281</v>
      </c>
      <c r="C24" s="601"/>
      <c r="D24" s="601"/>
      <c r="E24" s="601"/>
      <c r="F24" s="601"/>
      <c r="G24" s="601"/>
      <c r="H24" s="601"/>
      <c r="I24" s="601"/>
      <c r="J24" s="601"/>
      <c r="K24" s="601"/>
      <c r="L24" s="601"/>
      <c r="M24" s="601"/>
      <c r="N24" s="601"/>
      <c r="O24" s="601"/>
      <c r="P24" s="601"/>
      <c r="Q24" s="602"/>
      <c r="R24" s="603">
        <v>64132</v>
      </c>
      <c r="S24" s="606"/>
      <c r="T24" s="606"/>
      <c r="U24" s="606"/>
      <c r="V24" s="606"/>
      <c r="W24" s="606"/>
      <c r="X24" s="606"/>
      <c r="Y24" s="607"/>
      <c r="Z24" s="665">
        <v>0.9</v>
      </c>
      <c r="AA24" s="665"/>
      <c r="AB24" s="665"/>
      <c r="AC24" s="665"/>
      <c r="AD24" s="666" t="s">
        <v>121</v>
      </c>
      <c r="AE24" s="666"/>
      <c r="AF24" s="666"/>
      <c r="AG24" s="666"/>
      <c r="AH24" s="666"/>
      <c r="AI24" s="666"/>
      <c r="AJ24" s="666"/>
      <c r="AK24" s="666"/>
      <c r="AL24" s="608" t="s">
        <v>238</v>
      </c>
      <c r="AM24" s="609"/>
      <c r="AN24" s="609"/>
      <c r="AO24" s="667"/>
      <c r="AP24" s="711" t="s">
        <v>282</v>
      </c>
      <c r="AQ24" s="718"/>
      <c r="AR24" s="718"/>
      <c r="AS24" s="718"/>
      <c r="AT24" s="718"/>
      <c r="AU24" s="718"/>
      <c r="AV24" s="718"/>
      <c r="AW24" s="718"/>
      <c r="AX24" s="718"/>
      <c r="AY24" s="718"/>
      <c r="AZ24" s="718"/>
      <c r="BA24" s="718"/>
      <c r="BB24" s="718"/>
      <c r="BC24" s="718"/>
      <c r="BD24" s="718"/>
      <c r="BE24" s="718"/>
      <c r="BF24" s="713"/>
      <c r="BG24" s="603" t="s">
        <v>130</v>
      </c>
      <c r="BH24" s="606"/>
      <c r="BI24" s="606"/>
      <c r="BJ24" s="606"/>
      <c r="BK24" s="606"/>
      <c r="BL24" s="606"/>
      <c r="BM24" s="606"/>
      <c r="BN24" s="607"/>
      <c r="BO24" s="665" t="s">
        <v>121</v>
      </c>
      <c r="BP24" s="665"/>
      <c r="BQ24" s="665"/>
      <c r="BR24" s="665"/>
      <c r="BS24" s="611" t="s">
        <v>238</v>
      </c>
      <c r="BT24" s="606"/>
      <c r="BU24" s="606"/>
      <c r="BV24" s="606"/>
      <c r="BW24" s="606"/>
      <c r="BX24" s="606"/>
      <c r="BY24" s="606"/>
      <c r="BZ24" s="606"/>
      <c r="CA24" s="606"/>
      <c r="CB24" s="646"/>
      <c r="CD24" s="674" t="s">
        <v>283</v>
      </c>
      <c r="CE24" s="675"/>
      <c r="CF24" s="675"/>
      <c r="CG24" s="675"/>
      <c r="CH24" s="675"/>
      <c r="CI24" s="675"/>
      <c r="CJ24" s="675"/>
      <c r="CK24" s="675"/>
      <c r="CL24" s="675"/>
      <c r="CM24" s="675"/>
      <c r="CN24" s="675"/>
      <c r="CO24" s="675"/>
      <c r="CP24" s="675"/>
      <c r="CQ24" s="676"/>
      <c r="CR24" s="668">
        <v>2185399</v>
      </c>
      <c r="CS24" s="669"/>
      <c r="CT24" s="669"/>
      <c r="CU24" s="669"/>
      <c r="CV24" s="669"/>
      <c r="CW24" s="669"/>
      <c r="CX24" s="669"/>
      <c r="CY24" s="715"/>
      <c r="CZ24" s="716">
        <v>32.299999999999997</v>
      </c>
      <c r="DA24" s="685"/>
      <c r="DB24" s="685"/>
      <c r="DC24" s="719"/>
      <c r="DD24" s="714">
        <v>1639520</v>
      </c>
      <c r="DE24" s="669"/>
      <c r="DF24" s="669"/>
      <c r="DG24" s="669"/>
      <c r="DH24" s="669"/>
      <c r="DI24" s="669"/>
      <c r="DJ24" s="669"/>
      <c r="DK24" s="715"/>
      <c r="DL24" s="714">
        <v>1625996</v>
      </c>
      <c r="DM24" s="669"/>
      <c r="DN24" s="669"/>
      <c r="DO24" s="669"/>
      <c r="DP24" s="669"/>
      <c r="DQ24" s="669"/>
      <c r="DR24" s="669"/>
      <c r="DS24" s="669"/>
      <c r="DT24" s="669"/>
      <c r="DU24" s="669"/>
      <c r="DV24" s="715"/>
      <c r="DW24" s="716">
        <v>37.200000000000003</v>
      </c>
      <c r="DX24" s="685"/>
      <c r="DY24" s="685"/>
      <c r="DZ24" s="685"/>
      <c r="EA24" s="685"/>
      <c r="EB24" s="685"/>
      <c r="EC24" s="717"/>
    </row>
    <row r="25" spans="2:133" ht="11.25" customHeight="1" x14ac:dyDescent="0.15">
      <c r="B25" s="600" t="s">
        <v>284</v>
      </c>
      <c r="C25" s="601"/>
      <c r="D25" s="601"/>
      <c r="E25" s="601"/>
      <c r="F25" s="601"/>
      <c r="G25" s="601"/>
      <c r="H25" s="601"/>
      <c r="I25" s="601"/>
      <c r="J25" s="601"/>
      <c r="K25" s="601"/>
      <c r="L25" s="601"/>
      <c r="M25" s="601"/>
      <c r="N25" s="601"/>
      <c r="O25" s="601"/>
      <c r="P25" s="601"/>
      <c r="Q25" s="602"/>
      <c r="R25" s="603">
        <v>65542</v>
      </c>
      <c r="S25" s="606"/>
      <c r="T25" s="606"/>
      <c r="U25" s="606"/>
      <c r="V25" s="606"/>
      <c r="W25" s="606"/>
      <c r="X25" s="606"/>
      <c r="Y25" s="607"/>
      <c r="Z25" s="665">
        <v>0.9</v>
      </c>
      <c r="AA25" s="665"/>
      <c r="AB25" s="665"/>
      <c r="AC25" s="665"/>
      <c r="AD25" s="666" t="s">
        <v>121</v>
      </c>
      <c r="AE25" s="666"/>
      <c r="AF25" s="666"/>
      <c r="AG25" s="666"/>
      <c r="AH25" s="666"/>
      <c r="AI25" s="666"/>
      <c r="AJ25" s="666"/>
      <c r="AK25" s="666"/>
      <c r="AL25" s="608" t="s">
        <v>238</v>
      </c>
      <c r="AM25" s="609"/>
      <c r="AN25" s="609"/>
      <c r="AO25" s="667"/>
      <c r="AP25" s="711" t="s">
        <v>285</v>
      </c>
      <c r="AQ25" s="718"/>
      <c r="AR25" s="718"/>
      <c r="AS25" s="718"/>
      <c r="AT25" s="718"/>
      <c r="AU25" s="718"/>
      <c r="AV25" s="718"/>
      <c r="AW25" s="718"/>
      <c r="AX25" s="718"/>
      <c r="AY25" s="718"/>
      <c r="AZ25" s="718"/>
      <c r="BA25" s="718"/>
      <c r="BB25" s="718"/>
      <c r="BC25" s="718"/>
      <c r="BD25" s="718"/>
      <c r="BE25" s="718"/>
      <c r="BF25" s="713"/>
      <c r="BG25" s="603" t="s">
        <v>238</v>
      </c>
      <c r="BH25" s="606"/>
      <c r="BI25" s="606"/>
      <c r="BJ25" s="606"/>
      <c r="BK25" s="606"/>
      <c r="BL25" s="606"/>
      <c r="BM25" s="606"/>
      <c r="BN25" s="607"/>
      <c r="BO25" s="665" t="s">
        <v>121</v>
      </c>
      <c r="BP25" s="665"/>
      <c r="BQ25" s="665"/>
      <c r="BR25" s="665"/>
      <c r="BS25" s="611" t="s">
        <v>130</v>
      </c>
      <c r="BT25" s="606"/>
      <c r="BU25" s="606"/>
      <c r="BV25" s="606"/>
      <c r="BW25" s="606"/>
      <c r="BX25" s="606"/>
      <c r="BY25" s="606"/>
      <c r="BZ25" s="606"/>
      <c r="CA25" s="606"/>
      <c r="CB25" s="646"/>
      <c r="CD25" s="647" t="s">
        <v>286</v>
      </c>
      <c r="CE25" s="644"/>
      <c r="CF25" s="644"/>
      <c r="CG25" s="644"/>
      <c r="CH25" s="644"/>
      <c r="CI25" s="644"/>
      <c r="CJ25" s="644"/>
      <c r="CK25" s="644"/>
      <c r="CL25" s="644"/>
      <c r="CM25" s="644"/>
      <c r="CN25" s="644"/>
      <c r="CO25" s="644"/>
      <c r="CP25" s="644"/>
      <c r="CQ25" s="645"/>
      <c r="CR25" s="603">
        <v>1233053</v>
      </c>
      <c r="CS25" s="604"/>
      <c r="CT25" s="604"/>
      <c r="CU25" s="604"/>
      <c r="CV25" s="604"/>
      <c r="CW25" s="604"/>
      <c r="CX25" s="604"/>
      <c r="CY25" s="605"/>
      <c r="CZ25" s="608">
        <v>18.2</v>
      </c>
      <c r="DA25" s="637"/>
      <c r="DB25" s="637"/>
      <c r="DC25" s="638"/>
      <c r="DD25" s="611">
        <v>1137931</v>
      </c>
      <c r="DE25" s="604"/>
      <c r="DF25" s="604"/>
      <c r="DG25" s="604"/>
      <c r="DH25" s="604"/>
      <c r="DI25" s="604"/>
      <c r="DJ25" s="604"/>
      <c r="DK25" s="605"/>
      <c r="DL25" s="611">
        <v>1137789</v>
      </c>
      <c r="DM25" s="604"/>
      <c r="DN25" s="604"/>
      <c r="DO25" s="604"/>
      <c r="DP25" s="604"/>
      <c r="DQ25" s="604"/>
      <c r="DR25" s="604"/>
      <c r="DS25" s="604"/>
      <c r="DT25" s="604"/>
      <c r="DU25" s="604"/>
      <c r="DV25" s="605"/>
      <c r="DW25" s="608">
        <v>26</v>
      </c>
      <c r="DX25" s="637"/>
      <c r="DY25" s="637"/>
      <c r="DZ25" s="637"/>
      <c r="EA25" s="637"/>
      <c r="EB25" s="637"/>
      <c r="EC25" s="639"/>
    </row>
    <row r="26" spans="2:133" ht="11.25" customHeight="1" x14ac:dyDescent="0.15">
      <c r="B26" s="600" t="s">
        <v>287</v>
      </c>
      <c r="C26" s="601"/>
      <c r="D26" s="601"/>
      <c r="E26" s="601"/>
      <c r="F26" s="601"/>
      <c r="G26" s="601"/>
      <c r="H26" s="601"/>
      <c r="I26" s="601"/>
      <c r="J26" s="601"/>
      <c r="K26" s="601"/>
      <c r="L26" s="601"/>
      <c r="M26" s="601"/>
      <c r="N26" s="601"/>
      <c r="O26" s="601"/>
      <c r="P26" s="601"/>
      <c r="Q26" s="602"/>
      <c r="R26" s="603">
        <v>9612</v>
      </c>
      <c r="S26" s="606"/>
      <c r="T26" s="606"/>
      <c r="U26" s="606"/>
      <c r="V26" s="606"/>
      <c r="W26" s="606"/>
      <c r="X26" s="606"/>
      <c r="Y26" s="607"/>
      <c r="Z26" s="665">
        <v>0.1</v>
      </c>
      <c r="AA26" s="665"/>
      <c r="AB26" s="665"/>
      <c r="AC26" s="665"/>
      <c r="AD26" s="666" t="s">
        <v>121</v>
      </c>
      <c r="AE26" s="666"/>
      <c r="AF26" s="666"/>
      <c r="AG26" s="666"/>
      <c r="AH26" s="666"/>
      <c r="AI26" s="666"/>
      <c r="AJ26" s="666"/>
      <c r="AK26" s="666"/>
      <c r="AL26" s="608" t="s">
        <v>130</v>
      </c>
      <c r="AM26" s="609"/>
      <c r="AN26" s="609"/>
      <c r="AO26" s="667"/>
      <c r="AP26" s="711" t="s">
        <v>288</v>
      </c>
      <c r="AQ26" s="712"/>
      <c r="AR26" s="712"/>
      <c r="AS26" s="712"/>
      <c r="AT26" s="712"/>
      <c r="AU26" s="712"/>
      <c r="AV26" s="712"/>
      <c r="AW26" s="712"/>
      <c r="AX26" s="712"/>
      <c r="AY26" s="712"/>
      <c r="AZ26" s="712"/>
      <c r="BA26" s="712"/>
      <c r="BB26" s="712"/>
      <c r="BC26" s="712"/>
      <c r="BD26" s="712"/>
      <c r="BE26" s="712"/>
      <c r="BF26" s="713"/>
      <c r="BG26" s="603" t="s">
        <v>121</v>
      </c>
      <c r="BH26" s="606"/>
      <c r="BI26" s="606"/>
      <c r="BJ26" s="606"/>
      <c r="BK26" s="606"/>
      <c r="BL26" s="606"/>
      <c r="BM26" s="606"/>
      <c r="BN26" s="607"/>
      <c r="BO26" s="665" t="s">
        <v>130</v>
      </c>
      <c r="BP26" s="665"/>
      <c r="BQ26" s="665"/>
      <c r="BR26" s="665"/>
      <c r="BS26" s="611" t="s">
        <v>121</v>
      </c>
      <c r="BT26" s="606"/>
      <c r="BU26" s="606"/>
      <c r="BV26" s="606"/>
      <c r="BW26" s="606"/>
      <c r="BX26" s="606"/>
      <c r="BY26" s="606"/>
      <c r="BZ26" s="606"/>
      <c r="CA26" s="606"/>
      <c r="CB26" s="646"/>
      <c r="CD26" s="647" t="s">
        <v>289</v>
      </c>
      <c r="CE26" s="644"/>
      <c r="CF26" s="644"/>
      <c r="CG26" s="644"/>
      <c r="CH26" s="644"/>
      <c r="CI26" s="644"/>
      <c r="CJ26" s="644"/>
      <c r="CK26" s="644"/>
      <c r="CL26" s="644"/>
      <c r="CM26" s="644"/>
      <c r="CN26" s="644"/>
      <c r="CO26" s="644"/>
      <c r="CP26" s="644"/>
      <c r="CQ26" s="645"/>
      <c r="CR26" s="603">
        <v>799604</v>
      </c>
      <c r="CS26" s="606"/>
      <c r="CT26" s="606"/>
      <c r="CU26" s="606"/>
      <c r="CV26" s="606"/>
      <c r="CW26" s="606"/>
      <c r="CX26" s="606"/>
      <c r="CY26" s="607"/>
      <c r="CZ26" s="608">
        <v>11.8</v>
      </c>
      <c r="DA26" s="637"/>
      <c r="DB26" s="637"/>
      <c r="DC26" s="638"/>
      <c r="DD26" s="611">
        <v>707001</v>
      </c>
      <c r="DE26" s="606"/>
      <c r="DF26" s="606"/>
      <c r="DG26" s="606"/>
      <c r="DH26" s="606"/>
      <c r="DI26" s="606"/>
      <c r="DJ26" s="606"/>
      <c r="DK26" s="607"/>
      <c r="DL26" s="611" t="s">
        <v>238</v>
      </c>
      <c r="DM26" s="606"/>
      <c r="DN26" s="606"/>
      <c r="DO26" s="606"/>
      <c r="DP26" s="606"/>
      <c r="DQ26" s="606"/>
      <c r="DR26" s="606"/>
      <c r="DS26" s="606"/>
      <c r="DT26" s="606"/>
      <c r="DU26" s="606"/>
      <c r="DV26" s="607"/>
      <c r="DW26" s="608" t="s">
        <v>121</v>
      </c>
      <c r="DX26" s="637"/>
      <c r="DY26" s="637"/>
      <c r="DZ26" s="637"/>
      <c r="EA26" s="637"/>
      <c r="EB26" s="637"/>
      <c r="EC26" s="639"/>
    </row>
    <row r="27" spans="2:133" ht="11.25" customHeight="1" x14ac:dyDescent="0.15">
      <c r="B27" s="600" t="s">
        <v>290</v>
      </c>
      <c r="C27" s="601"/>
      <c r="D27" s="601"/>
      <c r="E27" s="601"/>
      <c r="F27" s="601"/>
      <c r="G27" s="601"/>
      <c r="H27" s="601"/>
      <c r="I27" s="601"/>
      <c r="J27" s="601"/>
      <c r="K27" s="601"/>
      <c r="L27" s="601"/>
      <c r="M27" s="601"/>
      <c r="N27" s="601"/>
      <c r="O27" s="601"/>
      <c r="P27" s="601"/>
      <c r="Q27" s="602"/>
      <c r="R27" s="603">
        <v>533347</v>
      </c>
      <c r="S27" s="606"/>
      <c r="T27" s="606"/>
      <c r="U27" s="606"/>
      <c r="V27" s="606"/>
      <c r="W27" s="606"/>
      <c r="X27" s="606"/>
      <c r="Y27" s="607"/>
      <c r="Z27" s="665">
        <v>7.2</v>
      </c>
      <c r="AA27" s="665"/>
      <c r="AB27" s="665"/>
      <c r="AC27" s="665"/>
      <c r="AD27" s="666" t="s">
        <v>121</v>
      </c>
      <c r="AE27" s="666"/>
      <c r="AF27" s="666"/>
      <c r="AG27" s="666"/>
      <c r="AH27" s="666"/>
      <c r="AI27" s="666"/>
      <c r="AJ27" s="666"/>
      <c r="AK27" s="666"/>
      <c r="AL27" s="608" t="s">
        <v>238</v>
      </c>
      <c r="AM27" s="609"/>
      <c r="AN27" s="609"/>
      <c r="AO27" s="667"/>
      <c r="AP27" s="600" t="s">
        <v>291</v>
      </c>
      <c r="AQ27" s="601"/>
      <c r="AR27" s="601"/>
      <c r="AS27" s="601"/>
      <c r="AT27" s="601"/>
      <c r="AU27" s="601"/>
      <c r="AV27" s="601"/>
      <c r="AW27" s="601"/>
      <c r="AX27" s="601"/>
      <c r="AY27" s="601"/>
      <c r="AZ27" s="601"/>
      <c r="BA27" s="601"/>
      <c r="BB27" s="601"/>
      <c r="BC27" s="601"/>
      <c r="BD27" s="601"/>
      <c r="BE27" s="601"/>
      <c r="BF27" s="602"/>
      <c r="BG27" s="603">
        <v>2260696</v>
      </c>
      <c r="BH27" s="606"/>
      <c r="BI27" s="606"/>
      <c r="BJ27" s="606"/>
      <c r="BK27" s="606"/>
      <c r="BL27" s="606"/>
      <c r="BM27" s="606"/>
      <c r="BN27" s="607"/>
      <c r="BO27" s="665">
        <v>100</v>
      </c>
      <c r="BP27" s="665"/>
      <c r="BQ27" s="665"/>
      <c r="BR27" s="665"/>
      <c r="BS27" s="611" t="s">
        <v>238</v>
      </c>
      <c r="BT27" s="606"/>
      <c r="BU27" s="606"/>
      <c r="BV27" s="606"/>
      <c r="BW27" s="606"/>
      <c r="BX27" s="606"/>
      <c r="BY27" s="606"/>
      <c r="BZ27" s="606"/>
      <c r="CA27" s="606"/>
      <c r="CB27" s="646"/>
      <c r="CD27" s="647" t="s">
        <v>292</v>
      </c>
      <c r="CE27" s="644"/>
      <c r="CF27" s="644"/>
      <c r="CG27" s="644"/>
      <c r="CH27" s="644"/>
      <c r="CI27" s="644"/>
      <c r="CJ27" s="644"/>
      <c r="CK27" s="644"/>
      <c r="CL27" s="644"/>
      <c r="CM27" s="644"/>
      <c r="CN27" s="644"/>
      <c r="CO27" s="644"/>
      <c r="CP27" s="644"/>
      <c r="CQ27" s="645"/>
      <c r="CR27" s="603">
        <v>639617</v>
      </c>
      <c r="CS27" s="604"/>
      <c r="CT27" s="604"/>
      <c r="CU27" s="604"/>
      <c r="CV27" s="604"/>
      <c r="CW27" s="604"/>
      <c r="CX27" s="604"/>
      <c r="CY27" s="605"/>
      <c r="CZ27" s="608">
        <v>9.5</v>
      </c>
      <c r="DA27" s="637"/>
      <c r="DB27" s="637"/>
      <c r="DC27" s="638"/>
      <c r="DD27" s="611">
        <v>189496</v>
      </c>
      <c r="DE27" s="604"/>
      <c r="DF27" s="604"/>
      <c r="DG27" s="604"/>
      <c r="DH27" s="604"/>
      <c r="DI27" s="604"/>
      <c r="DJ27" s="604"/>
      <c r="DK27" s="605"/>
      <c r="DL27" s="611">
        <v>176114</v>
      </c>
      <c r="DM27" s="604"/>
      <c r="DN27" s="604"/>
      <c r="DO27" s="604"/>
      <c r="DP27" s="604"/>
      <c r="DQ27" s="604"/>
      <c r="DR27" s="604"/>
      <c r="DS27" s="604"/>
      <c r="DT27" s="604"/>
      <c r="DU27" s="604"/>
      <c r="DV27" s="605"/>
      <c r="DW27" s="608">
        <v>4</v>
      </c>
      <c r="DX27" s="637"/>
      <c r="DY27" s="637"/>
      <c r="DZ27" s="637"/>
      <c r="EA27" s="637"/>
      <c r="EB27" s="637"/>
      <c r="EC27" s="639"/>
    </row>
    <row r="28" spans="2:133" ht="11.25" customHeight="1" x14ac:dyDescent="0.15">
      <c r="B28" s="708" t="s">
        <v>293</v>
      </c>
      <c r="C28" s="709"/>
      <c r="D28" s="709"/>
      <c r="E28" s="709"/>
      <c r="F28" s="709"/>
      <c r="G28" s="709"/>
      <c r="H28" s="709"/>
      <c r="I28" s="709"/>
      <c r="J28" s="709"/>
      <c r="K28" s="709"/>
      <c r="L28" s="709"/>
      <c r="M28" s="709"/>
      <c r="N28" s="709"/>
      <c r="O28" s="709"/>
      <c r="P28" s="709"/>
      <c r="Q28" s="710"/>
      <c r="R28" s="603" t="s">
        <v>238</v>
      </c>
      <c r="S28" s="606"/>
      <c r="T28" s="606"/>
      <c r="U28" s="606"/>
      <c r="V28" s="606"/>
      <c r="W28" s="606"/>
      <c r="X28" s="606"/>
      <c r="Y28" s="607"/>
      <c r="Z28" s="665" t="s">
        <v>238</v>
      </c>
      <c r="AA28" s="665"/>
      <c r="AB28" s="665"/>
      <c r="AC28" s="665"/>
      <c r="AD28" s="666" t="s">
        <v>238</v>
      </c>
      <c r="AE28" s="666"/>
      <c r="AF28" s="666"/>
      <c r="AG28" s="666"/>
      <c r="AH28" s="666"/>
      <c r="AI28" s="666"/>
      <c r="AJ28" s="666"/>
      <c r="AK28" s="666"/>
      <c r="AL28" s="608" t="s">
        <v>121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294</v>
      </c>
      <c r="CE28" s="644"/>
      <c r="CF28" s="644"/>
      <c r="CG28" s="644"/>
      <c r="CH28" s="644"/>
      <c r="CI28" s="644"/>
      <c r="CJ28" s="644"/>
      <c r="CK28" s="644"/>
      <c r="CL28" s="644"/>
      <c r="CM28" s="644"/>
      <c r="CN28" s="644"/>
      <c r="CO28" s="644"/>
      <c r="CP28" s="644"/>
      <c r="CQ28" s="645"/>
      <c r="CR28" s="603">
        <v>312729</v>
      </c>
      <c r="CS28" s="606"/>
      <c r="CT28" s="606"/>
      <c r="CU28" s="606"/>
      <c r="CV28" s="606"/>
      <c r="CW28" s="606"/>
      <c r="CX28" s="606"/>
      <c r="CY28" s="607"/>
      <c r="CZ28" s="608">
        <v>4.5999999999999996</v>
      </c>
      <c r="DA28" s="637"/>
      <c r="DB28" s="637"/>
      <c r="DC28" s="638"/>
      <c r="DD28" s="611">
        <v>312093</v>
      </c>
      <c r="DE28" s="606"/>
      <c r="DF28" s="606"/>
      <c r="DG28" s="606"/>
      <c r="DH28" s="606"/>
      <c r="DI28" s="606"/>
      <c r="DJ28" s="606"/>
      <c r="DK28" s="607"/>
      <c r="DL28" s="611">
        <v>312093</v>
      </c>
      <c r="DM28" s="606"/>
      <c r="DN28" s="606"/>
      <c r="DO28" s="606"/>
      <c r="DP28" s="606"/>
      <c r="DQ28" s="606"/>
      <c r="DR28" s="606"/>
      <c r="DS28" s="606"/>
      <c r="DT28" s="606"/>
      <c r="DU28" s="606"/>
      <c r="DV28" s="607"/>
      <c r="DW28" s="608">
        <v>7.1</v>
      </c>
      <c r="DX28" s="637"/>
      <c r="DY28" s="637"/>
      <c r="DZ28" s="637"/>
      <c r="EA28" s="637"/>
      <c r="EB28" s="637"/>
      <c r="EC28" s="639"/>
    </row>
    <row r="29" spans="2:133" ht="11.25" customHeight="1" x14ac:dyDescent="0.15">
      <c r="B29" s="600" t="s">
        <v>295</v>
      </c>
      <c r="C29" s="601"/>
      <c r="D29" s="601"/>
      <c r="E29" s="601"/>
      <c r="F29" s="601"/>
      <c r="G29" s="601"/>
      <c r="H29" s="601"/>
      <c r="I29" s="601"/>
      <c r="J29" s="601"/>
      <c r="K29" s="601"/>
      <c r="L29" s="601"/>
      <c r="M29" s="601"/>
      <c r="N29" s="601"/>
      <c r="O29" s="601"/>
      <c r="P29" s="601"/>
      <c r="Q29" s="602"/>
      <c r="R29" s="603">
        <v>329270</v>
      </c>
      <c r="S29" s="606"/>
      <c r="T29" s="606"/>
      <c r="U29" s="606"/>
      <c r="V29" s="606"/>
      <c r="W29" s="606"/>
      <c r="X29" s="606"/>
      <c r="Y29" s="607"/>
      <c r="Z29" s="665">
        <v>4.5</v>
      </c>
      <c r="AA29" s="665"/>
      <c r="AB29" s="665"/>
      <c r="AC29" s="665"/>
      <c r="AD29" s="666" t="s">
        <v>130</v>
      </c>
      <c r="AE29" s="666"/>
      <c r="AF29" s="666"/>
      <c r="AG29" s="666"/>
      <c r="AH29" s="666"/>
      <c r="AI29" s="666"/>
      <c r="AJ29" s="666"/>
      <c r="AK29" s="666"/>
      <c r="AL29" s="608" t="s">
        <v>238</v>
      </c>
      <c r="AM29" s="609"/>
      <c r="AN29" s="609"/>
      <c r="AO29" s="667"/>
      <c r="AP29" s="677" t="s">
        <v>214</v>
      </c>
      <c r="AQ29" s="678"/>
      <c r="AR29" s="678"/>
      <c r="AS29" s="678"/>
      <c r="AT29" s="678"/>
      <c r="AU29" s="678"/>
      <c r="AV29" s="678"/>
      <c r="AW29" s="678"/>
      <c r="AX29" s="678"/>
      <c r="AY29" s="678"/>
      <c r="AZ29" s="678"/>
      <c r="BA29" s="678"/>
      <c r="BB29" s="678"/>
      <c r="BC29" s="678"/>
      <c r="BD29" s="678"/>
      <c r="BE29" s="678"/>
      <c r="BF29" s="679"/>
      <c r="BG29" s="677" t="s">
        <v>296</v>
      </c>
      <c r="BH29" s="705"/>
      <c r="BI29" s="705"/>
      <c r="BJ29" s="705"/>
      <c r="BK29" s="705"/>
      <c r="BL29" s="705"/>
      <c r="BM29" s="705"/>
      <c r="BN29" s="705"/>
      <c r="BO29" s="705"/>
      <c r="BP29" s="705"/>
      <c r="BQ29" s="706"/>
      <c r="BR29" s="677" t="s">
        <v>297</v>
      </c>
      <c r="BS29" s="705"/>
      <c r="BT29" s="705"/>
      <c r="BU29" s="705"/>
      <c r="BV29" s="705"/>
      <c r="BW29" s="705"/>
      <c r="BX29" s="705"/>
      <c r="BY29" s="705"/>
      <c r="BZ29" s="705"/>
      <c r="CA29" s="705"/>
      <c r="CB29" s="706"/>
      <c r="CD29" s="687" t="s">
        <v>298</v>
      </c>
      <c r="CE29" s="688"/>
      <c r="CF29" s="647" t="s">
        <v>63</v>
      </c>
      <c r="CG29" s="644"/>
      <c r="CH29" s="644"/>
      <c r="CI29" s="644"/>
      <c r="CJ29" s="644"/>
      <c r="CK29" s="644"/>
      <c r="CL29" s="644"/>
      <c r="CM29" s="644"/>
      <c r="CN29" s="644"/>
      <c r="CO29" s="644"/>
      <c r="CP29" s="644"/>
      <c r="CQ29" s="645"/>
      <c r="CR29" s="603">
        <v>312729</v>
      </c>
      <c r="CS29" s="604"/>
      <c r="CT29" s="604"/>
      <c r="CU29" s="604"/>
      <c r="CV29" s="604"/>
      <c r="CW29" s="604"/>
      <c r="CX29" s="604"/>
      <c r="CY29" s="605"/>
      <c r="CZ29" s="608">
        <v>4.5999999999999996</v>
      </c>
      <c r="DA29" s="637"/>
      <c r="DB29" s="637"/>
      <c r="DC29" s="638"/>
      <c r="DD29" s="611">
        <v>312093</v>
      </c>
      <c r="DE29" s="604"/>
      <c r="DF29" s="604"/>
      <c r="DG29" s="604"/>
      <c r="DH29" s="604"/>
      <c r="DI29" s="604"/>
      <c r="DJ29" s="604"/>
      <c r="DK29" s="605"/>
      <c r="DL29" s="611">
        <v>312093</v>
      </c>
      <c r="DM29" s="604"/>
      <c r="DN29" s="604"/>
      <c r="DO29" s="604"/>
      <c r="DP29" s="604"/>
      <c r="DQ29" s="604"/>
      <c r="DR29" s="604"/>
      <c r="DS29" s="604"/>
      <c r="DT29" s="604"/>
      <c r="DU29" s="604"/>
      <c r="DV29" s="605"/>
      <c r="DW29" s="608">
        <v>7.1</v>
      </c>
      <c r="DX29" s="637"/>
      <c r="DY29" s="637"/>
      <c r="DZ29" s="637"/>
      <c r="EA29" s="637"/>
      <c r="EB29" s="637"/>
      <c r="EC29" s="639"/>
    </row>
    <row r="30" spans="2:133" ht="11.25" customHeight="1" x14ac:dyDescent="0.15">
      <c r="B30" s="600" t="s">
        <v>299</v>
      </c>
      <c r="C30" s="601"/>
      <c r="D30" s="601"/>
      <c r="E30" s="601"/>
      <c r="F30" s="601"/>
      <c r="G30" s="601"/>
      <c r="H30" s="601"/>
      <c r="I30" s="601"/>
      <c r="J30" s="601"/>
      <c r="K30" s="601"/>
      <c r="L30" s="601"/>
      <c r="M30" s="601"/>
      <c r="N30" s="601"/>
      <c r="O30" s="601"/>
      <c r="P30" s="601"/>
      <c r="Q30" s="602"/>
      <c r="R30" s="603">
        <v>8370</v>
      </c>
      <c r="S30" s="606"/>
      <c r="T30" s="606"/>
      <c r="U30" s="606"/>
      <c r="V30" s="606"/>
      <c r="W30" s="606"/>
      <c r="X30" s="606"/>
      <c r="Y30" s="607"/>
      <c r="Z30" s="665">
        <v>0.1</v>
      </c>
      <c r="AA30" s="665"/>
      <c r="AB30" s="665"/>
      <c r="AC30" s="665"/>
      <c r="AD30" s="666">
        <v>2948</v>
      </c>
      <c r="AE30" s="666"/>
      <c r="AF30" s="666"/>
      <c r="AG30" s="666"/>
      <c r="AH30" s="666"/>
      <c r="AI30" s="666"/>
      <c r="AJ30" s="666"/>
      <c r="AK30" s="666"/>
      <c r="AL30" s="608">
        <v>0.1</v>
      </c>
      <c r="AM30" s="609"/>
      <c r="AN30" s="609"/>
      <c r="AO30" s="667"/>
      <c r="AP30" s="693" t="s">
        <v>300</v>
      </c>
      <c r="AQ30" s="694"/>
      <c r="AR30" s="694"/>
      <c r="AS30" s="694"/>
      <c r="AT30" s="699" t="s">
        <v>301</v>
      </c>
      <c r="AU30" s="210"/>
      <c r="AV30" s="210"/>
      <c r="AW30" s="210"/>
      <c r="AX30" s="702" t="s">
        <v>180</v>
      </c>
      <c r="AY30" s="703"/>
      <c r="AZ30" s="703"/>
      <c r="BA30" s="703"/>
      <c r="BB30" s="703"/>
      <c r="BC30" s="703"/>
      <c r="BD30" s="703"/>
      <c r="BE30" s="703"/>
      <c r="BF30" s="704"/>
      <c r="BG30" s="683">
        <v>97.7</v>
      </c>
      <c r="BH30" s="684"/>
      <c r="BI30" s="684"/>
      <c r="BJ30" s="684"/>
      <c r="BK30" s="684"/>
      <c r="BL30" s="684"/>
      <c r="BM30" s="685">
        <v>91</v>
      </c>
      <c r="BN30" s="684"/>
      <c r="BO30" s="684"/>
      <c r="BP30" s="684"/>
      <c r="BQ30" s="686"/>
      <c r="BR30" s="683">
        <v>97.5</v>
      </c>
      <c r="BS30" s="684"/>
      <c r="BT30" s="684"/>
      <c r="BU30" s="684"/>
      <c r="BV30" s="684"/>
      <c r="BW30" s="684"/>
      <c r="BX30" s="685">
        <v>90.7</v>
      </c>
      <c r="BY30" s="684"/>
      <c r="BZ30" s="684"/>
      <c r="CA30" s="684"/>
      <c r="CB30" s="686"/>
      <c r="CD30" s="689"/>
      <c r="CE30" s="690"/>
      <c r="CF30" s="647" t="s">
        <v>302</v>
      </c>
      <c r="CG30" s="644"/>
      <c r="CH30" s="644"/>
      <c r="CI30" s="644"/>
      <c r="CJ30" s="644"/>
      <c r="CK30" s="644"/>
      <c r="CL30" s="644"/>
      <c r="CM30" s="644"/>
      <c r="CN30" s="644"/>
      <c r="CO30" s="644"/>
      <c r="CP30" s="644"/>
      <c r="CQ30" s="645"/>
      <c r="CR30" s="603">
        <v>290310</v>
      </c>
      <c r="CS30" s="606"/>
      <c r="CT30" s="606"/>
      <c r="CU30" s="606"/>
      <c r="CV30" s="606"/>
      <c r="CW30" s="606"/>
      <c r="CX30" s="606"/>
      <c r="CY30" s="607"/>
      <c r="CZ30" s="608">
        <v>4.3</v>
      </c>
      <c r="DA30" s="637"/>
      <c r="DB30" s="637"/>
      <c r="DC30" s="638"/>
      <c r="DD30" s="611">
        <v>289688</v>
      </c>
      <c r="DE30" s="606"/>
      <c r="DF30" s="606"/>
      <c r="DG30" s="606"/>
      <c r="DH30" s="606"/>
      <c r="DI30" s="606"/>
      <c r="DJ30" s="606"/>
      <c r="DK30" s="607"/>
      <c r="DL30" s="611">
        <v>289688</v>
      </c>
      <c r="DM30" s="606"/>
      <c r="DN30" s="606"/>
      <c r="DO30" s="606"/>
      <c r="DP30" s="606"/>
      <c r="DQ30" s="606"/>
      <c r="DR30" s="606"/>
      <c r="DS30" s="606"/>
      <c r="DT30" s="606"/>
      <c r="DU30" s="606"/>
      <c r="DV30" s="607"/>
      <c r="DW30" s="608">
        <v>6.6</v>
      </c>
      <c r="DX30" s="637"/>
      <c r="DY30" s="637"/>
      <c r="DZ30" s="637"/>
      <c r="EA30" s="637"/>
      <c r="EB30" s="637"/>
      <c r="EC30" s="639"/>
    </row>
    <row r="31" spans="2:133" ht="11.25" customHeight="1" x14ac:dyDescent="0.15">
      <c r="B31" s="600" t="s">
        <v>303</v>
      </c>
      <c r="C31" s="601"/>
      <c r="D31" s="601"/>
      <c r="E31" s="601"/>
      <c r="F31" s="601"/>
      <c r="G31" s="601"/>
      <c r="H31" s="601"/>
      <c r="I31" s="601"/>
      <c r="J31" s="601"/>
      <c r="K31" s="601"/>
      <c r="L31" s="601"/>
      <c r="M31" s="601"/>
      <c r="N31" s="601"/>
      <c r="O31" s="601"/>
      <c r="P31" s="601"/>
      <c r="Q31" s="602"/>
      <c r="R31" s="603">
        <v>146402</v>
      </c>
      <c r="S31" s="606"/>
      <c r="T31" s="606"/>
      <c r="U31" s="606"/>
      <c r="V31" s="606"/>
      <c r="W31" s="606"/>
      <c r="X31" s="606"/>
      <c r="Y31" s="607"/>
      <c r="Z31" s="665">
        <v>2</v>
      </c>
      <c r="AA31" s="665"/>
      <c r="AB31" s="665"/>
      <c r="AC31" s="665"/>
      <c r="AD31" s="666" t="s">
        <v>238</v>
      </c>
      <c r="AE31" s="666"/>
      <c r="AF31" s="666"/>
      <c r="AG31" s="666"/>
      <c r="AH31" s="666"/>
      <c r="AI31" s="666"/>
      <c r="AJ31" s="666"/>
      <c r="AK31" s="666"/>
      <c r="AL31" s="608" t="s">
        <v>130</v>
      </c>
      <c r="AM31" s="609"/>
      <c r="AN31" s="609"/>
      <c r="AO31" s="667"/>
      <c r="AP31" s="695"/>
      <c r="AQ31" s="696"/>
      <c r="AR31" s="696"/>
      <c r="AS31" s="696"/>
      <c r="AT31" s="700"/>
      <c r="AU31" s="209" t="s">
        <v>304</v>
      </c>
      <c r="AV31" s="209"/>
      <c r="AW31" s="209"/>
      <c r="AX31" s="600" t="s">
        <v>305</v>
      </c>
      <c r="AY31" s="601"/>
      <c r="AZ31" s="601"/>
      <c r="BA31" s="601"/>
      <c r="BB31" s="601"/>
      <c r="BC31" s="601"/>
      <c r="BD31" s="601"/>
      <c r="BE31" s="601"/>
      <c r="BF31" s="602"/>
      <c r="BG31" s="681">
        <v>98.7</v>
      </c>
      <c r="BH31" s="604"/>
      <c r="BI31" s="604"/>
      <c r="BJ31" s="604"/>
      <c r="BK31" s="604"/>
      <c r="BL31" s="604"/>
      <c r="BM31" s="609">
        <v>93.2</v>
      </c>
      <c r="BN31" s="682"/>
      <c r="BO31" s="682"/>
      <c r="BP31" s="682"/>
      <c r="BQ31" s="643"/>
      <c r="BR31" s="681">
        <v>98.9</v>
      </c>
      <c r="BS31" s="604"/>
      <c r="BT31" s="604"/>
      <c r="BU31" s="604"/>
      <c r="BV31" s="604"/>
      <c r="BW31" s="604"/>
      <c r="BX31" s="609">
        <v>92.2</v>
      </c>
      <c r="BY31" s="682"/>
      <c r="BZ31" s="682"/>
      <c r="CA31" s="682"/>
      <c r="CB31" s="643"/>
      <c r="CD31" s="689"/>
      <c r="CE31" s="690"/>
      <c r="CF31" s="647" t="s">
        <v>306</v>
      </c>
      <c r="CG31" s="644"/>
      <c r="CH31" s="644"/>
      <c r="CI31" s="644"/>
      <c r="CJ31" s="644"/>
      <c r="CK31" s="644"/>
      <c r="CL31" s="644"/>
      <c r="CM31" s="644"/>
      <c r="CN31" s="644"/>
      <c r="CO31" s="644"/>
      <c r="CP31" s="644"/>
      <c r="CQ31" s="645"/>
      <c r="CR31" s="603">
        <v>22419</v>
      </c>
      <c r="CS31" s="604"/>
      <c r="CT31" s="604"/>
      <c r="CU31" s="604"/>
      <c r="CV31" s="604"/>
      <c r="CW31" s="604"/>
      <c r="CX31" s="604"/>
      <c r="CY31" s="605"/>
      <c r="CZ31" s="608">
        <v>0.3</v>
      </c>
      <c r="DA31" s="637"/>
      <c r="DB31" s="637"/>
      <c r="DC31" s="638"/>
      <c r="DD31" s="611">
        <v>22405</v>
      </c>
      <c r="DE31" s="604"/>
      <c r="DF31" s="604"/>
      <c r="DG31" s="604"/>
      <c r="DH31" s="604"/>
      <c r="DI31" s="604"/>
      <c r="DJ31" s="604"/>
      <c r="DK31" s="605"/>
      <c r="DL31" s="611">
        <v>22405</v>
      </c>
      <c r="DM31" s="604"/>
      <c r="DN31" s="604"/>
      <c r="DO31" s="604"/>
      <c r="DP31" s="604"/>
      <c r="DQ31" s="604"/>
      <c r="DR31" s="604"/>
      <c r="DS31" s="604"/>
      <c r="DT31" s="604"/>
      <c r="DU31" s="604"/>
      <c r="DV31" s="605"/>
      <c r="DW31" s="608">
        <v>0.5</v>
      </c>
      <c r="DX31" s="637"/>
      <c r="DY31" s="637"/>
      <c r="DZ31" s="637"/>
      <c r="EA31" s="637"/>
      <c r="EB31" s="637"/>
      <c r="EC31" s="639"/>
    </row>
    <row r="32" spans="2:133" ht="11.25" customHeight="1" x14ac:dyDescent="0.15">
      <c r="B32" s="600" t="s">
        <v>307</v>
      </c>
      <c r="C32" s="601"/>
      <c r="D32" s="601"/>
      <c r="E32" s="601"/>
      <c r="F32" s="601"/>
      <c r="G32" s="601"/>
      <c r="H32" s="601"/>
      <c r="I32" s="601"/>
      <c r="J32" s="601"/>
      <c r="K32" s="601"/>
      <c r="L32" s="601"/>
      <c r="M32" s="601"/>
      <c r="N32" s="601"/>
      <c r="O32" s="601"/>
      <c r="P32" s="601"/>
      <c r="Q32" s="602"/>
      <c r="R32" s="603">
        <v>412650</v>
      </c>
      <c r="S32" s="606"/>
      <c r="T32" s="606"/>
      <c r="U32" s="606"/>
      <c r="V32" s="606"/>
      <c r="W32" s="606"/>
      <c r="X32" s="606"/>
      <c r="Y32" s="607"/>
      <c r="Z32" s="665">
        <v>5.6</v>
      </c>
      <c r="AA32" s="665"/>
      <c r="AB32" s="665"/>
      <c r="AC32" s="665"/>
      <c r="AD32" s="666" t="s">
        <v>238</v>
      </c>
      <c r="AE32" s="666"/>
      <c r="AF32" s="666"/>
      <c r="AG32" s="666"/>
      <c r="AH32" s="666"/>
      <c r="AI32" s="666"/>
      <c r="AJ32" s="666"/>
      <c r="AK32" s="666"/>
      <c r="AL32" s="608" t="s">
        <v>238</v>
      </c>
      <c r="AM32" s="609"/>
      <c r="AN32" s="609"/>
      <c r="AO32" s="667"/>
      <c r="AP32" s="697"/>
      <c r="AQ32" s="698"/>
      <c r="AR32" s="698"/>
      <c r="AS32" s="698"/>
      <c r="AT32" s="701"/>
      <c r="AU32" s="211"/>
      <c r="AV32" s="211"/>
      <c r="AW32" s="211"/>
      <c r="AX32" s="615" t="s">
        <v>308</v>
      </c>
      <c r="AY32" s="616"/>
      <c r="AZ32" s="616"/>
      <c r="BA32" s="616"/>
      <c r="BB32" s="616"/>
      <c r="BC32" s="616"/>
      <c r="BD32" s="616"/>
      <c r="BE32" s="616"/>
      <c r="BF32" s="617"/>
      <c r="BG32" s="680">
        <v>96.4</v>
      </c>
      <c r="BH32" s="619"/>
      <c r="BI32" s="619"/>
      <c r="BJ32" s="619"/>
      <c r="BK32" s="619"/>
      <c r="BL32" s="619"/>
      <c r="BM32" s="663">
        <v>87.4</v>
      </c>
      <c r="BN32" s="619"/>
      <c r="BO32" s="619"/>
      <c r="BP32" s="619"/>
      <c r="BQ32" s="656"/>
      <c r="BR32" s="680">
        <v>95.8</v>
      </c>
      <c r="BS32" s="619"/>
      <c r="BT32" s="619"/>
      <c r="BU32" s="619"/>
      <c r="BV32" s="619"/>
      <c r="BW32" s="619"/>
      <c r="BX32" s="663">
        <v>87.5</v>
      </c>
      <c r="BY32" s="619"/>
      <c r="BZ32" s="619"/>
      <c r="CA32" s="619"/>
      <c r="CB32" s="656"/>
      <c r="CD32" s="691"/>
      <c r="CE32" s="692"/>
      <c r="CF32" s="647" t="s">
        <v>309</v>
      </c>
      <c r="CG32" s="644"/>
      <c r="CH32" s="644"/>
      <c r="CI32" s="644"/>
      <c r="CJ32" s="644"/>
      <c r="CK32" s="644"/>
      <c r="CL32" s="644"/>
      <c r="CM32" s="644"/>
      <c r="CN32" s="644"/>
      <c r="CO32" s="644"/>
      <c r="CP32" s="644"/>
      <c r="CQ32" s="645"/>
      <c r="CR32" s="603" t="s">
        <v>238</v>
      </c>
      <c r="CS32" s="606"/>
      <c r="CT32" s="606"/>
      <c r="CU32" s="606"/>
      <c r="CV32" s="606"/>
      <c r="CW32" s="606"/>
      <c r="CX32" s="606"/>
      <c r="CY32" s="607"/>
      <c r="CZ32" s="608" t="s">
        <v>121</v>
      </c>
      <c r="DA32" s="637"/>
      <c r="DB32" s="637"/>
      <c r="DC32" s="638"/>
      <c r="DD32" s="611" t="s">
        <v>238</v>
      </c>
      <c r="DE32" s="606"/>
      <c r="DF32" s="606"/>
      <c r="DG32" s="606"/>
      <c r="DH32" s="606"/>
      <c r="DI32" s="606"/>
      <c r="DJ32" s="606"/>
      <c r="DK32" s="607"/>
      <c r="DL32" s="611" t="s">
        <v>121</v>
      </c>
      <c r="DM32" s="606"/>
      <c r="DN32" s="606"/>
      <c r="DO32" s="606"/>
      <c r="DP32" s="606"/>
      <c r="DQ32" s="606"/>
      <c r="DR32" s="606"/>
      <c r="DS32" s="606"/>
      <c r="DT32" s="606"/>
      <c r="DU32" s="606"/>
      <c r="DV32" s="607"/>
      <c r="DW32" s="608" t="s">
        <v>238</v>
      </c>
      <c r="DX32" s="637"/>
      <c r="DY32" s="637"/>
      <c r="DZ32" s="637"/>
      <c r="EA32" s="637"/>
      <c r="EB32" s="637"/>
      <c r="EC32" s="639"/>
    </row>
    <row r="33" spans="2:133" ht="11.25" customHeight="1" x14ac:dyDescent="0.15">
      <c r="B33" s="600" t="s">
        <v>310</v>
      </c>
      <c r="C33" s="601"/>
      <c r="D33" s="601"/>
      <c r="E33" s="601"/>
      <c r="F33" s="601"/>
      <c r="G33" s="601"/>
      <c r="H33" s="601"/>
      <c r="I33" s="601"/>
      <c r="J33" s="601"/>
      <c r="K33" s="601"/>
      <c r="L33" s="601"/>
      <c r="M33" s="601"/>
      <c r="N33" s="601"/>
      <c r="O33" s="601"/>
      <c r="P33" s="601"/>
      <c r="Q33" s="602"/>
      <c r="R33" s="603">
        <v>679343</v>
      </c>
      <c r="S33" s="606"/>
      <c r="T33" s="606"/>
      <c r="U33" s="606"/>
      <c r="V33" s="606"/>
      <c r="W33" s="606"/>
      <c r="X33" s="606"/>
      <c r="Y33" s="607"/>
      <c r="Z33" s="665">
        <v>9.1999999999999993</v>
      </c>
      <c r="AA33" s="665"/>
      <c r="AB33" s="665"/>
      <c r="AC33" s="665"/>
      <c r="AD33" s="666" t="s">
        <v>121</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311</v>
      </c>
      <c r="CE33" s="644"/>
      <c r="CF33" s="644"/>
      <c r="CG33" s="644"/>
      <c r="CH33" s="644"/>
      <c r="CI33" s="644"/>
      <c r="CJ33" s="644"/>
      <c r="CK33" s="644"/>
      <c r="CL33" s="644"/>
      <c r="CM33" s="644"/>
      <c r="CN33" s="644"/>
      <c r="CO33" s="644"/>
      <c r="CP33" s="644"/>
      <c r="CQ33" s="645"/>
      <c r="CR33" s="603">
        <v>3624259</v>
      </c>
      <c r="CS33" s="604"/>
      <c r="CT33" s="604"/>
      <c r="CU33" s="604"/>
      <c r="CV33" s="604"/>
      <c r="CW33" s="604"/>
      <c r="CX33" s="604"/>
      <c r="CY33" s="605"/>
      <c r="CZ33" s="608">
        <v>53.6</v>
      </c>
      <c r="DA33" s="637"/>
      <c r="DB33" s="637"/>
      <c r="DC33" s="638"/>
      <c r="DD33" s="611">
        <v>3138644</v>
      </c>
      <c r="DE33" s="604"/>
      <c r="DF33" s="604"/>
      <c r="DG33" s="604"/>
      <c r="DH33" s="604"/>
      <c r="DI33" s="604"/>
      <c r="DJ33" s="604"/>
      <c r="DK33" s="605"/>
      <c r="DL33" s="611">
        <v>2062360</v>
      </c>
      <c r="DM33" s="604"/>
      <c r="DN33" s="604"/>
      <c r="DO33" s="604"/>
      <c r="DP33" s="604"/>
      <c r="DQ33" s="604"/>
      <c r="DR33" s="604"/>
      <c r="DS33" s="604"/>
      <c r="DT33" s="604"/>
      <c r="DU33" s="604"/>
      <c r="DV33" s="605"/>
      <c r="DW33" s="608">
        <v>47.2</v>
      </c>
      <c r="DX33" s="637"/>
      <c r="DY33" s="637"/>
      <c r="DZ33" s="637"/>
      <c r="EA33" s="637"/>
      <c r="EB33" s="637"/>
      <c r="EC33" s="639"/>
    </row>
    <row r="34" spans="2:133" ht="11.25" customHeight="1" x14ac:dyDescent="0.15">
      <c r="B34" s="600" t="s">
        <v>312</v>
      </c>
      <c r="C34" s="601"/>
      <c r="D34" s="601"/>
      <c r="E34" s="601"/>
      <c r="F34" s="601"/>
      <c r="G34" s="601"/>
      <c r="H34" s="601"/>
      <c r="I34" s="601"/>
      <c r="J34" s="601"/>
      <c r="K34" s="601"/>
      <c r="L34" s="601"/>
      <c r="M34" s="601"/>
      <c r="N34" s="601"/>
      <c r="O34" s="601"/>
      <c r="P34" s="601"/>
      <c r="Q34" s="602"/>
      <c r="R34" s="603">
        <v>410794</v>
      </c>
      <c r="S34" s="606"/>
      <c r="T34" s="606"/>
      <c r="U34" s="606"/>
      <c r="V34" s="606"/>
      <c r="W34" s="606"/>
      <c r="X34" s="606"/>
      <c r="Y34" s="607"/>
      <c r="Z34" s="665">
        <v>5.6</v>
      </c>
      <c r="AA34" s="665"/>
      <c r="AB34" s="665"/>
      <c r="AC34" s="665"/>
      <c r="AD34" s="666">
        <v>1</v>
      </c>
      <c r="AE34" s="666"/>
      <c r="AF34" s="666"/>
      <c r="AG34" s="666"/>
      <c r="AH34" s="666"/>
      <c r="AI34" s="666"/>
      <c r="AJ34" s="666"/>
      <c r="AK34" s="666"/>
      <c r="AL34" s="608">
        <v>0</v>
      </c>
      <c r="AM34" s="609"/>
      <c r="AN34" s="609"/>
      <c r="AO34" s="667"/>
      <c r="AP34" s="214"/>
      <c r="AQ34" s="677" t="s">
        <v>313</v>
      </c>
      <c r="AR34" s="678"/>
      <c r="AS34" s="678"/>
      <c r="AT34" s="678"/>
      <c r="AU34" s="678"/>
      <c r="AV34" s="678"/>
      <c r="AW34" s="678"/>
      <c r="AX34" s="678"/>
      <c r="AY34" s="678"/>
      <c r="AZ34" s="678"/>
      <c r="BA34" s="678"/>
      <c r="BB34" s="678"/>
      <c r="BC34" s="678"/>
      <c r="BD34" s="678"/>
      <c r="BE34" s="678"/>
      <c r="BF34" s="679"/>
      <c r="BG34" s="677" t="s">
        <v>314</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315</v>
      </c>
      <c r="CE34" s="644"/>
      <c r="CF34" s="644"/>
      <c r="CG34" s="644"/>
      <c r="CH34" s="644"/>
      <c r="CI34" s="644"/>
      <c r="CJ34" s="644"/>
      <c r="CK34" s="644"/>
      <c r="CL34" s="644"/>
      <c r="CM34" s="644"/>
      <c r="CN34" s="644"/>
      <c r="CO34" s="644"/>
      <c r="CP34" s="644"/>
      <c r="CQ34" s="645"/>
      <c r="CR34" s="603">
        <v>1100054</v>
      </c>
      <c r="CS34" s="606"/>
      <c r="CT34" s="606"/>
      <c r="CU34" s="606"/>
      <c r="CV34" s="606"/>
      <c r="CW34" s="606"/>
      <c r="CX34" s="606"/>
      <c r="CY34" s="607"/>
      <c r="CZ34" s="608">
        <v>16.3</v>
      </c>
      <c r="DA34" s="637"/>
      <c r="DB34" s="637"/>
      <c r="DC34" s="638"/>
      <c r="DD34" s="611">
        <v>916420</v>
      </c>
      <c r="DE34" s="606"/>
      <c r="DF34" s="606"/>
      <c r="DG34" s="606"/>
      <c r="DH34" s="606"/>
      <c r="DI34" s="606"/>
      <c r="DJ34" s="606"/>
      <c r="DK34" s="607"/>
      <c r="DL34" s="611">
        <v>596803</v>
      </c>
      <c r="DM34" s="606"/>
      <c r="DN34" s="606"/>
      <c r="DO34" s="606"/>
      <c r="DP34" s="606"/>
      <c r="DQ34" s="606"/>
      <c r="DR34" s="606"/>
      <c r="DS34" s="606"/>
      <c r="DT34" s="606"/>
      <c r="DU34" s="606"/>
      <c r="DV34" s="607"/>
      <c r="DW34" s="608">
        <v>13.6</v>
      </c>
      <c r="DX34" s="637"/>
      <c r="DY34" s="637"/>
      <c r="DZ34" s="637"/>
      <c r="EA34" s="637"/>
      <c r="EB34" s="637"/>
      <c r="EC34" s="639"/>
    </row>
    <row r="35" spans="2:133" ht="11.25" customHeight="1" x14ac:dyDescent="0.15">
      <c r="B35" s="600" t="s">
        <v>316</v>
      </c>
      <c r="C35" s="601"/>
      <c r="D35" s="601"/>
      <c r="E35" s="601"/>
      <c r="F35" s="601"/>
      <c r="G35" s="601"/>
      <c r="H35" s="601"/>
      <c r="I35" s="601"/>
      <c r="J35" s="601"/>
      <c r="K35" s="601"/>
      <c r="L35" s="601"/>
      <c r="M35" s="601"/>
      <c r="N35" s="601"/>
      <c r="O35" s="601"/>
      <c r="P35" s="601"/>
      <c r="Q35" s="602"/>
      <c r="R35" s="603">
        <v>457500</v>
      </c>
      <c r="S35" s="606"/>
      <c r="T35" s="606"/>
      <c r="U35" s="606"/>
      <c r="V35" s="606"/>
      <c r="W35" s="606"/>
      <c r="X35" s="606"/>
      <c r="Y35" s="607"/>
      <c r="Z35" s="665">
        <v>6.2</v>
      </c>
      <c r="AA35" s="665"/>
      <c r="AB35" s="665"/>
      <c r="AC35" s="665"/>
      <c r="AD35" s="666" t="s">
        <v>130</v>
      </c>
      <c r="AE35" s="666"/>
      <c r="AF35" s="666"/>
      <c r="AG35" s="666"/>
      <c r="AH35" s="666"/>
      <c r="AI35" s="666"/>
      <c r="AJ35" s="666"/>
      <c r="AK35" s="666"/>
      <c r="AL35" s="608" t="s">
        <v>238</v>
      </c>
      <c r="AM35" s="609"/>
      <c r="AN35" s="609"/>
      <c r="AO35" s="667"/>
      <c r="AP35" s="214"/>
      <c r="AQ35" s="671" t="s">
        <v>317</v>
      </c>
      <c r="AR35" s="672"/>
      <c r="AS35" s="672"/>
      <c r="AT35" s="672"/>
      <c r="AU35" s="672"/>
      <c r="AV35" s="672"/>
      <c r="AW35" s="672"/>
      <c r="AX35" s="672"/>
      <c r="AY35" s="673"/>
      <c r="AZ35" s="668">
        <v>1050663</v>
      </c>
      <c r="BA35" s="669"/>
      <c r="BB35" s="669"/>
      <c r="BC35" s="669"/>
      <c r="BD35" s="669"/>
      <c r="BE35" s="669"/>
      <c r="BF35" s="670"/>
      <c r="BG35" s="674" t="s">
        <v>318</v>
      </c>
      <c r="BH35" s="675"/>
      <c r="BI35" s="675"/>
      <c r="BJ35" s="675"/>
      <c r="BK35" s="675"/>
      <c r="BL35" s="675"/>
      <c r="BM35" s="675"/>
      <c r="BN35" s="675"/>
      <c r="BO35" s="675"/>
      <c r="BP35" s="675"/>
      <c r="BQ35" s="675"/>
      <c r="BR35" s="675"/>
      <c r="BS35" s="675"/>
      <c r="BT35" s="675"/>
      <c r="BU35" s="676"/>
      <c r="BV35" s="668">
        <v>205093</v>
      </c>
      <c r="BW35" s="669"/>
      <c r="BX35" s="669"/>
      <c r="BY35" s="669"/>
      <c r="BZ35" s="669"/>
      <c r="CA35" s="669"/>
      <c r="CB35" s="670"/>
      <c r="CD35" s="647" t="s">
        <v>319</v>
      </c>
      <c r="CE35" s="644"/>
      <c r="CF35" s="644"/>
      <c r="CG35" s="644"/>
      <c r="CH35" s="644"/>
      <c r="CI35" s="644"/>
      <c r="CJ35" s="644"/>
      <c r="CK35" s="644"/>
      <c r="CL35" s="644"/>
      <c r="CM35" s="644"/>
      <c r="CN35" s="644"/>
      <c r="CO35" s="644"/>
      <c r="CP35" s="644"/>
      <c r="CQ35" s="645"/>
      <c r="CR35" s="603">
        <v>113420</v>
      </c>
      <c r="CS35" s="604"/>
      <c r="CT35" s="604"/>
      <c r="CU35" s="604"/>
      <c r="CV35" s="604"/>
      <c r="CW35" s="604"/>
      <c r="CX35" s="604"/>
      <c r="CY35" s="605"/>
      <c r="CZ35" s="608">
        <v>1.7</v>
      </c>
      <c r="DA35" s="637"/>
      <c r="DB35" s="637"/>
      <c r="DC35" s="638"/>
      <c r="DD35" s="611">
        <v>21528</v>
      </c>
      <c r="DE35" s="604"/>
      <c r="DF35" s="604"/>
      <c r="DG35" s="604"/>
      <c r="DH35" s="604"/>
      <c r="DI35" s="604"/>
      <c r="DJ35" s="604"/>
      <c r="DK35" s="605"/>
      <c r="DL35" s="611">
        <v>21528</v>
      </c>
      <c r="DM35" s="604"/>
      <c r="DN35" s="604"/>
      <c r="DO35" s="604"/>
      <c r="DP35" s="604"/>
      <c r="DQ35" s="604"/>
      <c r="DR35" s="604"/>
      <c r="DS35" s="604"/>
      <c r="DT35" s="604"/>
      <c r="DU35" s="604"/>
      <c r="DV35" s="605"/>
      <c r="DW35" s="608">
        <v>0.5</v>
      </c>
      <c r="DX35" s="637"/>
      <c r="DY35" s="637"/>
      <c r="DZ35" s="637"/>
      <c r="EA35" s="637"/>
      <c r="EB35" s="637"/>
      <c r="EC35" s="639"/>
    </row>
    <row r="36" spans="2:133" ht="11.25" customHeight="1" x14ac:dyDescent="0.15">
      <c r="B36" s="600" t="s">
        <v>320</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121</v>
      </c>
      <c r="AA36" s="665"/>
      <c r="AB36" s="665"/>
      <c r="AC36" s="665"/>
      <c r="AD36" s="666" t="s">
        <v>238</v>
      </c>
      <c r="AE36" s="666"/>
      <c r="AF36" s="666"/>
      <c r="AG36" s="666"/>
      <c r="AH36" s="666"/>
      <c r="AI36" s="666"/>
      <c r="AJ36" s="666"/>
      <c r="AK36" s="666"/>
      <c r="AL36" s="608" t="s">
        <v>121</v>
      </c>
      <c r="AM36" s="609"/>
      <c r="AN36" s="609"/>
      <c r="AO36" s="667"/>
      <c r="AQ36" s="640" t="s">
        <v>321</v>
      </c>
      <c r="AR36" s="641"/>
      <c r="AS36" s="641"/>
      <c r="AT36" s="641"/>
      <c r="AU36" s="641"/>
      <c r="AV36" s="641"/>
      <c r="AW36" s="641"/>
      <c r="AX36" s="641"/>
      <c r="AY36" s="642"/>
      <c r="AZ36" s="603">
        <v>381018</v>
      </c>
      <c r="BA36" s="606"/>
      <c r="BB36" s="606"/>
      <c r="BC36" s="606"/>
      <c r="BD36" s="604"/>
      <c r="BE36" s="604"/>
      <c r="BF36" s="643"/>
      <c r="BG36" s="647" t="s">
        <v>322</v>
      </c>
      <c r="BH36" s="644"/>
      <c r="BI36" s="644"/>
      <c r="BJ36" s="644"/>
      <c r="BK36" s="644"/>
      <c r="BL36" s="644"/>
      <c r="BM36" s="644"/>
      <c r="BN36" s="644"/>
      <c r="BO36" s="644"/>
      <c r="BP36" s="644"/>
      <c r="BQ36" s="644"/>
      <c r="BR36" s="644"/>
      <c r="BS36" s="644"/>
      <c r="BT36" s="644"/>
      <c r="BU36" s="645"/>
      <c r="BV36" s="603">
        <v>150511</v>
      </c>
      <c r="BW36" s="606"/>
      <c r="BX36" s="606"/>
      <c r="BY36" s="606"/>
      <c r="BZ36" s="606"/>
      <c r="CA36" s="606"/>
      <c r="CB36" s="646"/>
      <c r="CD36" s="647" t="s">
        <v>323</v>
      </c>
      <c r="CE36" s="644"/>
      <c r="CF36" s="644"/>
      <c r="CG36" s="644"/>
      <c r="CH36" s="644"/>
      <c r="CI36" s="644"/>
      <c r="CJ36" s="644"/>
      <c r="CK36" s="644"/>
      <c r="CL36" s="644"/>
      <c r="CM36" s="644"/>
      <c r="CN36" s="644"/>
      <c r="CO36" s="644"/>
      <c r="CP36" s="644"/>
      <c r="CQ36" s="645"/>
      <c r="CR36" s="603">
        <v>1198393</v>
      </c>
      <c r="CS36" s="606"/>
      <c r="CT36" s="606"/>
      <c r="CU36" s="606"/>
      <c r="CV36" s="606"/>
      <c r="CW36" s="606"/>
      <c r="CX36" s="606"/>
      <c r="CY36" s="607"/>
      <c r="CZ36" s="608">
        <v>17.7</v>
      </c>
      <c r="DA36" s="637"/>
      <c r="DB36" s="637"/>
      <c r="DC36" s="638"/>
      <c r="DD36" s="611">
        <v>1102253</v>
      </c>
      <c r="DE36" s="606"/>
      <c r="DF36" s="606"/>
      <c r="DG36" s="606"/>
      <c r="DH36" s="606"/>
      <c r="DI36" s="606"/>
      <c r="DJ36" s="606"/>
      <c r="DK36" s="607"/>
      <c r="DL36" s="611">
        <v>988613</v>
      </c>
      <c r="DM36" s="606"/>
      <c r="DN36" s="606"/>
      <c r="DO36" s="606"/>
      <c r="DP36" s="606"/>
      <c r="DQ36" s="606"/>
      <c r="DR36" s="606"/>
      <c r="DS36" s="606"/>
      <c r="DT36" s="606"/>
      <c r="DU36" s="606"/>
      <c r="DV36" s="607"/>
      <c r="DW36" s="608">
        <v>22.6</v>
      </c>
      <c r="DX36" s="637"/>
      <c r="DY36" s="637"/>
      <c r="DZ36" s="637"/>
      <c r="EA36" s="637"/>
      <c r="EB36" s="637"/>
      <c r="EC36" s="639"/>
    </row>
    <row r="37" spans="2:133" ht="11.25" customHeight="1" x14ac:dyDescent="0.15">
      <c r="B37" s="600" t="s">
        <v>324</v>
      </c>
      <c r="C37" s="601"/>
      <c r="D37" s="601"/>
      <c r="E37" s="601"/>
      <c r="F37" s="601"/>
      <c r="G37" s="601"/>
      <c r="H37" s="601"/>
      <c r="I37" s="601"/>
      <c r="J37" s="601"/>
      <c r="K37" s="601"/>
      <c r="L37" s="601"/>
      <c r="M37" s="601"/>
      <c r="N37" s="601"/>
      <c r="O37" s="601"/>
      <c r="P37" s="601"/>
      <c r="Q37" s="602"/>
      <c r="R37" s="603">
        <v>240000</v>
      </c>
      <c r="S37" s="606"/>
      <c r="T37" s="606"/>
      <c r="U37" s="606"/>
      <c r="V37" s="606"/>
      <c r="W37" s="606"/>
      <c r="X37" s="606"/>
      <c r="Y37" s="607"/>
      <c r="Z37" s="665">
        <v>3.2</v>
      </c>
      <c r="AA37" s="665"/>
      <c r="AB37" s="665"/>
      <c r="AC37" s="665"/>
      <c r="AD37" s="666" t="s">
        <v>238</v>
      </c>
      <c r="AE37" s="666"/>
      <c r="AF37" s="666"/>
      <c r="AG37" s="666"/>
      <c r="AH37" s="666"/>
      <c r="AI37" s="666"/>
      <c r="AJ37" s="666"/>
      <c r="AK37" s="666"/>
      <c r="AL37" s="608" t="s">
        <v>121</v>
      </c>
      <c r="AM37" s="609"/>
      <c r="AN37" s="609"/>
      <c r="AO37" s="667"/>
      <c r="AQ37" s="640" t="s">
        <v>325</v>
      </c>
      <c r="AR37" s="641"/>
      <c r="AS37" s="641"/>
      <c r="AT37" s="641"/>
      <c r="AU37" s="641"/>
      <c r="AV37" s="641"/>
      <c r="AW37" s="641"/>
      <c r="AX37" s="641"/>
      <c r="AY37" s="642"/>
      <c r="AZ37" s="603">
        <v>96608</v>
      </c>
      <c r="BA37" s="606"/>
      <c r="BB37" s="606"/>
      <c r="BC37" s="606"/>
      <c r="BD37" s="604"/>
      <c r="BE37" s="604"/>
      <c r="BF37" s="643"/>
      <c r="BG37" s="647" t="s">
        <v>326</v>
      </c>
      <c r="BH37" s="644"/>
      <c r="BI37" s="644"/>
      <c r="BJ37" s="644"/>
      <c r="BK37" s="644"/>
      <c r="BL37" s="644"/>
      <c r="BM37" s="644"/>
      <c r="BN37" s="644"/>
      <c r="BO37" s="644"/>
      <c r="BP37" s="644"/>
      <c r="BQ37" s="644"/>
      <c r="BR37" s="644"/>
      <c r="BS37" s="644"/>
      <c r="BT37" s="644"/>
      <c r="BU37" s="645"/>
      <c r="BV37" s="603">
        <v>2681</v>
      </c>
      <c r="BW37" s="606"/>
      <c r="BX37" s="606"/>
      <c r="BY37" s="606"/>
      <c r="BZ37" s="606"/>
      <c r="CA37" s="606"/>
      <c r="CB37" s="646"/>
      <c r="CD37" s="647" t="s">
        <v>327</v>
      </c>
      <c r="CE37" s="644"/>
      <c r="CF37" s="644"/>
      <c r="CG37" s="644"/>
      <c r="CH37" s="644"/>
      <c r="CI37" s="644"/>
      <c r="CJ37" s="644"/>
      <c r="CK37" s="644"/>
      <c r="CL37" s="644"/>
      <c r="CM37" s="644"/>
      <c r="CN37" s="644"/>
      <c r="CO37" s="644"/>
      <c r="CP37" s="644"/>
      <c r="CQ37" s="645"/>
      <c r="CR37" s="603">
        <v>496165</v>
      </c>
      <c r="CS37" s="604"/>
      <c r="CT37" s="604"/>
      <c r="CU37" s="604"/>
      <c r="CV37" s="604"/>
      <c r="CW37" s="604"/>
      <c r="CX37" s="604"/>
      <c r="CY37" s="605"/>
      <c r="CZ37" s="608">
        <v>7.3</v>
      </c>
      <c r="DA37" s="637"/>
      <c r="DB37" s="637"/>
      <c r="DC37" s="638"/>
      <c r="DD37" s="611">
        <v>493768</v>
      </c>
      <c r="DE37" s="604"/>
      <c r="DF37" s="604"/>
      <c r="DG37" s="604"/>
      <c r="DH37" s="604"/>
      <c r="DI37" s="604"/>
      <c r="DJ37" s="604"/>
      <c r="DK37" s="605"/>
      <c r="DL37" s="611">
        <v>493768</v>
      </c>
      <c r="DM37" s="604"/>
      <c r="DN37" s="604"/>
      <c r="DO37" s="604"/>
      <c r="DP37" s="604"/>
      <c r="DQ37" s="604"/>
      <c r="DR37" s="604"/>
      <c r="DS37" s="604"/>
      <c r="DT37" s="604"/>
      <c r="DU37" s="604"/>
      <c r="DV37" s="605"/>
      <c r="DW37" s="608">
        <v>11.3</v>
      </c>
      <c r="DX37" s="637"/>
      <c r="DY37" s="637"/>
      <c r="DZ37" s="637"/>
      <c r="EA37" s="637"/>
      <c r="EB37" s="637"/>
      <c r="EC37" s="639"/>
    </row>
    <row r="38" spans="2:133" ht="11.25" customHeight="1" x14ac:dyDescent="0.15">
      <c r="B38" s="615" t="s">
        <v>328</v>
      </c>
      <c r="C38" s="616"/>
      <c r="D38" s="616"/>
      <c r="E38" s="616"/>
      <c r="F38" s="616"/>
      <c r="G38" s="616"/>
      <c r="H38" s="616"/>
      <c r="I38" s="616"/>
      <c r="J38" s="616"/>
      <c r="K38" s="616"/>
      <c r="L38" s="616"/>
      <c r="M38" s="616"/>
      <c r="N38" s="616"/>
      <c r="O38" s="616"/>
      <c r="P38" s="616"/>
      <c r="Q38" s="617"/>
      <c r="R38" s="618">
        <v>7393612</v>
      </c>
      <c r="S38" s="655"/>
      <c r="T38" s="655"/>
      <c r="U38" s="655"/>
      <c r="V38" s="655"/>
      <c r="W38" s="655"/>
      <c r="X38" s="655"/>
      <c r="Y38" s="660"/>
      <c r="Z38" s="661">
        <v>100</v>
      </c>
      <c r="AA38" s="661"/>
      <c r="AB38" s="661"/>
      <c r="AC38" s="661"/>
      <c r="AD38" s="662">
        <v>4133243</v>
      </c>
      <c r="AE38" s="662"/>
      <c r="AF38" s="662"/>
      <c r="AG38" s="662"/>
      <c r="AH38" s="662"/>
      <c r="AI38" s="662"/>
      <c r="AJ38" s="662"/>
      <c r="AK38" s="662"/>
      <c r="AL38" s="621">
        <v>100</v>
      </c>
      <c r="AM38" s="663"/>
      <c r="AN38" s="663"/>
      <c r="AO38" s="664"/>
      <c r="AQ38" s="640" t="s">
        <v>329</v>
      </c>
      <c r="AR38" s="641"/>
      <c r="AS38" s="641"/>
      <c r="AT38" s="641"/>
      <c r="AU38" s="641"/>
      <c r="AV38" s="641"/>
      <c r="AW38" s="641"/>
      <c r="AX38" s="641"/>
      <c r="AY38" s="642"/>
      <c r="AZ38" s="603">
        <v>1418</v>
      </c>
      <c r="BA38" s="606"/>
      <c r="BB38" s="606"/>
      <c r="BC38" s="606"/>
      <c r="BD38" s="604"/>
      <c r="BE38" s="604"/>
      <c r="BF38" s="643"/>
      <c r="BG38" s="647" t="s">
        <v>330</v>
      </c>
      <c r="BH38" s="644"/>
      <c r="BI38" s="644"/>
      <c r="BJ38" s="644"/>
      <c r="BK38" s="644"/>
      <c r="BL38" s="644"/>
      <c r="BM38" s="644"/>
      <c r="BN38" s="644"/>
      <c r="BO38" s="644"/>
      <c r="BP38" s="644"/>
      <c r="BQ38" s="644"/>
      <c r="BR38" s="644"/>
      <c r="BS38" s="644"/>
      <c r="BT38" s="644"/>
      <c r="BU38" s="645"/>
      <c r="BV38" s="603">
        <v>4605</v>
      </c>
      <c r="BW38" s="606"/>
      <c r="BX38" s="606"/>
      <c r="BY38" s="606"/>
      <c r="BZ38" s="606"/>
      <c r="CA38" s="606"/>
      <c r="CB38" s="646"/>
      <c r="CD38" s="647" t="s">
        <v>331</v>
      </c>
      <c r="CE38" s="644"/>
      <c r="CF38" s="644"/>
      <c r="CG38" s="644"/>
      <c r="CH38" s="644"/>
      <c r="CI38" s="644"/>
      <c r="CJ38" s="644"/>
      <c r="CK38" s="644"/>
      <c r="CL38" s="644"/>
      <c r="CM38" s="644"/>
      <c r="CN38" s="644"/>
      <c r="CO38" s="644"/>
      <c r="CP38" s="644"/>
      <c r="CQ38" s="645"/>
      <c r="CR38" s="603">
        <v>668227</v>
      </c>
      <c r="CS38" s="606"/>
      <c r="CT38" s="606"/>
      <c r="CU38" s="606"/>
      <c r="CV38" s="606"/>
      <c r="CW38" s="606"/>
      <c r="CX38" s="606"/>
      <c r="CY38" s="607"/>
      <c r="CZ38" s="608">
        <v>9.9</v>
      </c>
      <c r="DA38" s="637"/>
      <c r="DB38" s="637"/>
      <c r="DC38" s="638"/>
      <c r="DD38" s="611">
        <v>558504</v>
      </c>
      <c r="DE38" s="606"/>
      <c r="DF38" s="606"/>
      <c r="DG38" s="606"/>
      <c r="DH38" s="606"/>
      <c r="DI38" s="606"/>
      <c r="DJ38" s="606"/>
      <c r="DK38" s="607"/>
      <c r="DL38" s="611">
        <v>455416</v>
      </c>
      <c r="DM38" s="606"/>
      <c r="DN38" s="606"/>
      <c r="DO38" s="606"/>
      <c r="DP38" s="606"/>
      <c r="DQ38" s="606"/>
      <c r="DR38" s="606"/>
      <c r="DS38" s="606"/>
      <c r="DT38" s="606"/>
      <c r="DU38" s="606"/>
      <c r="DV38" s="607"/>
      <c r="DW38" s="608">
        <v>10.4</v>
      </c>
      <c r="DX38" s="637"/>
      <c r="DY38" s="637"/>
      <c r="DZ38" s="637"/>
      <c r="EA38" s="637"/>
      <c r="EB38" s="637"/>
      <c r="EC38" s="639"/>
    </row>
    <row r="39" spans="2:133" ht="11.25" customHeight="1" x14ac:dyDescent="0.15">
      <c r="AQ39" s="640" t="s">
        <v>332</v>
      </c>
      <c r="AR39" s="641"/>
      <c r="AS39" s="641"/>
      <c r="AT39" s="641"/>
      <c r="AU39" s="641"/>
      <c r="AV39" s="641"/>
      <c r="AW39" s="641"/>
      <c r="AX39" s="641"/>
      <c r="AY39" s="642"/>
      <c r="AZ39" s="603" t="s">
        <v>238</v>
      </c>
      <c r="BA39" s="606"/>
      <c r="BB39" s="606"/>
      <c r="BC39" s="606"/>
      <c r="BD39" s="604"/>
      <c r="BE39" s="604"/>
      <c r="BF39" s="643"/>
      <c r="BG39" s="648" t="s">
        <v>333</v>
      </c>
      <c r="BH39" s="649"/>
      <c r="BI39" s="649"/>
      <c r="BJ39" s="649"/>
      <c r="BK39" s="649"/>
      <c r="BL39" s="215"/>
      <c r="BM39" s="644" t="s">
        <v>334</v>
      </c>
      <c r="BN39" s="644"/>
      <c r="BO39" s="644"/>
      <c r="BP39" s="644"/>
      <c r="BQ39" s="644"/>
      <c r="BR39" s="644"/>
      <c r="BS39" s="644"/>
      <c r="BT39" s="644"/>
      <c r="BU39" s="645"/>
      <c r="BV39" s="603">
        <v>114</v>
      </c>
      <c r="BW39" s="606"/>
      <c r="BX39" s="606"/>
      <c r="BY39" s="606"/>
      <c r="BZ39" s="606"/>
      <c r="CA39" s="606"/>
      <c r="CB39" s="646"/>
      <c r="CD39" s="647" t="s">
        <v>335</v>
      </c>
      <c r="CE39" s="644"/>
      <c r="CF39" s="644"/>
      <c r="CG39" s="644"/>
      <c r="CH39" s="644"/>
      <c r="CI39" s="644"/>
      <c r="CJ39" s="644"/>
      <c r="CK39" s="644"/>
      <c r="CL39" s="644"/>
      <c r="CM39" s="644"/>
      <c r="CN39" s="644"/>
      <c r="CO39" s="644"/>
      <c r="CP39" s="644"/>
      <c r="CQ39" s="645"/>
      <c r="CR39" s="603">
        <v>536996</v>
      </c>
      <c r="CS39" s="604"/>
      <c r="CT39" s="604"/>
      <c r="CU39" s="604"/>
      <c r="CV39" s="604"/>
      <c r="CW39" s="604"/>
      <c r="CX39" s="604"/>
      <c r="CY39" s="605"/>
      <c r="CZ39" s="608">
        <v>7.9</v>
      </c>
      <c r="DA39" s="637"/>
      <c r="DB39" s="637"/>
      <c r="DC39" s="638"/>
      <c r="DD39" s="611">
        <v>535858</v>
      </c>
      <c r="DE39" s="604"/>
      <c r="DF39" s="604"/>
      <c r="DG39" s="604"/>
      <c r="DH39" s="604"/>
      <c r="DI39" s="604"/>
      <c r="DJ39" s="604"/>
      <c r="DK39" s="605"/>
      <c r="DL39" s="611" t="s">
        <v>238</v>
      </c>
      <c r="DM39" s="604"/>
      <c r="DN39" s="604"/>
      <c r="DO39" s="604"/>
      <c r="DP39" s="604"/>
      <c r="DQ39" s="604"/>
      <c r="DR39" s="604"/>
      <c r="DS39" s="604"/>
      <c r="DT39" s="604"/>
      <c r="DU39" s="604"/>
      <c r="DV39" s="605"/>
      <c r="DW39" s="608" t="s">
        <v>130</v>
      </c>
      <c r="DX39" s="637"/>
      <c r="DY39" s="637"/>
      <c r="DZ39" s="637"/>
      <c r="EA39" s="637"/>
      <c r="EB39" s="637"/>
      <c r="EC39" s="639"/>
    </row>
    <row r="40" spans="2:133" ht="11.25" customHeight="1" x14ac:dyDescent="0.15">
      <c r="AQ40" s="640" t="s">
        <v>336</v>
      </c>
      <c r="AR40" s="641"/>
      <c r="AS40" s="641"/>
      <c r="AT40" s="641"/>
      <c r="AU40" s="641"/>
      <c r="AV40" s="641"/>
      <c r="AW40" s="641"/>
      <c r="AX40" s="641"/>
      <c r="AY40" s="642"/>
      <c r="AZ40" s="603">
        <v>138919</v>
      </c>
      <c r="BA40" s="606"/>
      <c r="BB40" s="606"/>
      <c r="BC40" s="606"/>
      <c r="BD40" s="604"/>
      <c r="BE40" s="604"/>
      <c r="BF40" s="643"/>
      <c r="BG40" s="648"/>
      <c r="BH40" s="649"/>
      <c r="BI40" s="649"/>
      <c r="BJ40" s="649"/>
      <c r="BK40" s="649"/>
      <c r="BL40" s="215"/>
      <c r="BM40" s="644" t="s">
        <v>337</v>
      </c>
      <c r="BN40" s="644"/>
      <c r="BO40" s="644"/>
      <c r="BP40" s="644"/>
      <c r="BQ40" s="644"/>
      <c r="BR40" s="644"/>
      <c r="BS40" s="644"/>
      <c r="BT40" s="644"/>
      <c r="BU40" s="645"/>
      <c r="BV40" s="603">
        <v>103</v>
      </c>
      <c r="BW40" s="606"/>
      <c r="BX40" s="606"/>
      <c r="BY40" s="606"/>
      <c r="BZ40" s="606"/>
      <c r="CA40" s="606"/>
      <c r="CB40" s="646"/>
      <c r="CD40" s="647" t="s">
        <v>338</v>
      </c>
      <c r="CE40" s="644"/>
      <c r="CF40" s="644"/>
      <c r="CG40" s="644"/>
      <c r="CH40" s="644"/>
      <c r="CI40" s="644"/>
      <c r="CJ40" s="644"/>
      <c r="CK40" s="644"/>
      <c r="CL40" s="644"/>
      <c r="CM40" s="644"/>
      <c r="CN40" s="644"/>
      <c r="CO40" s="644"/>
      <c r="CP40" s="644"/>
      <c r="CQ40" s="645"/>
      <c r="CR40" s="603">
        <v>7169</v>
      </c>
      <c r="CS40" s="606"/>
      <c r="CT40" s="606"/>
      <c r="CU40" s="606"/>
      <c r="CV40" s="606"/>
      <c r="CW40" s="606"/>
      <c r="CX40" s="606"/>
      <c r="CY40" s="607"/>
      <c r="CZ40" s="608">
        <v>0.1</v>
      </c>
      <c r="DA40" s="637"/>
      <c r="DB40" s="637"/>
      <c r="DC40" s="638"/>
      <c r="DD40" s="611">
        <v>4081</v>
      </c>
      <c r="DE40" s="606"/>
      <c r="DF40" s="606"/>
      <c r="DG40" s="606"/>
      <c r="DH40" s="606"/>
      <c r="DI40" s="606"/>
      <c r="DJ40" s="606"/>
      <c r="DK40" s="607"/>
      <c r="DL40" s="611" t="s">
        <v>238</v>
      </c>
      <c r="DM40" s="606"/>
      <c r="DN40" s="606"/>
      <c r="DO40" s="606"/>
      <c r="DP40" s="606"/>
      <c r="DQ40" s="606"/>
      <c r="DR40" s="606"/>
      <c r="DS40" s="606"/>
      <c r="DT40" s="606"/>
      <c r="DU40" s="606"/>
      <c r="DV40" s="607"/>
      <c r="DW40" s="608" t="s">
        <v>238</v>
      </c>
      <c r="DX40" s="637"/>
      <c r="DY40" s="637"/>
      <c r="DZ40" s="637"/>
      <c r="EA40" s="637"/>
      <c r="EB40" s="637"/>
      <c r="EC40" s="639"/>
    </row>
    <row r="41" spans="2:133" ht="11.25" customHeight="1" x14ac:dyDescent="0.15">
      <c r="AQ41" s="652" t="s">
        <v>339</v>
      </c>
      <c r="AR41" s="653"/>
      <c r="AS41" s="653"/>
      <c r="AT41" s="653"/>
      <c r="AU41" s="653"/>
      <c r="AV41" s="653"/>
      <c r="AW41" s="653"/>
      <c r="AX41" s="653"/>
      <c r="AY41" s="654"/>
      <c r="AZ41" s="618">
        <v>432700</v>
      </c>
      <c r="BA41" s="655"/>
      <c r="BB41" s="655"/>
      <c r="BC41" s="655"/>
      <c r="BD41" s="619"/>
      <c r="BE41" s="619"/>
      <c r="BF41" s="656"/>
      <c r="BG41" s="650"/>
      <c r="BH41" s="651"/>
      <c r="BI41" s="651"/>
      <c r="BJ41" s="651"/>
      <c r="BK41" s="651"/>
      <c r="BL41" s="216"/>
      <c r="BM41" s="657" t="s">
        <v>340</v>
      </c>
      <c r="BN41" s="657"/>
      <c r="BO41" s="657"/>
      <c r="BP41" s="657"/>
      <c r="BQ41" s="657"/>
      <c r="BR41" s="657"/>
      <c r="BS41" s="657"/>
      <c r="BT41" s="657"/>
      <c r="BU41" s="658"/>
      <c r="BV41" s="618">
        <v>277</v>
      </c>
      <c r="BW41" s="655"/>
      <c r="BX41" s="655"/>
      <c r="BY41" s="655"/>
      <c r="BZ41" s="655"/>
      <c r="CA41" s="655"/>
      <c r="CB41" s="659"/>
      <c r="CD41" s="647" t="s">
        <v>341</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238</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343</v>
      </c>
      <c r="CE42" s="601"/>
      <c r="CF42" s="601"/>
      <c r="CG42" s="601"/>
      <c r="CH42" s="601"/>
      <c r="CI42" s="601"/>
      <c r="CJ42" s="601"/>
      <c r="CK42" s="601"/>
      <c r="CL42" s="601"/>
      <c r="CM42" s="601"/>
      <c r="CN42" s="601"/>
      <c r="CO42" s="601"/>
      <c r="CP42" s="601"/>
      <c r="CQ42" s="602"/>
      <c r="CR42" s="603">
        <v>953517</v>
      </c>
      <c r="CS42" s="606"/>
      <c r="CT42" s="606"/>
      <c r="CU42" s="606"/>
      <c r="CV42" s="606"/>
      <c r="CW42" s="606"/>
      <c r="CX42" s="606"/>
      <c r="CY42" s="607"/>
      <c r="CZ42" s="608">
        <v>14.1</v>
      </c>
      <c r="DA42" s="609"/>
      <c r="DB42" s="609"/>
      <c r="DC42" s="610"/>
      <c r="DD42" s="611">
        <v>427852</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345</v>
      </c>
      <c r="CE43" s="601"/>
      <c r="CF43" s="601"/>
      <c r="CG43" s="601"/>
      <c r="CH43" s="601"/>
      <c r="CI43" s="601"/>
      <c r="CJ43" s="601"/>
      <c r="CK43" s="601"/>
      <c r="CL43" s="601"/>
      <c r="CM43" s="601"/>
      <c r="CN43" s="601"/>
      <c r="CO43" s="601"/>
      <c r="CP43" s="601"/>
      <c r="CQ43" s="602"/>
      <c r="CR43" s="603">
        <v>27159</v>
      </c>
      <c r="CS43" s="604"/>
      <c r="CT43" s="604"/>
      <c r="CU43" s="604"/>
      <c r="CV43" s="604"/>
      <c r="CW43" s="604"/>
      <c r="CX43" s="604"/>
      <c r="CY43" s="605"/>
      <c r="CZ43" s="608">
        <v>0.4</v>
      </c>
      <c r="DA43" s="637"/>
      <c r="DB43" s="637"/>
      <c r="DC43" s="638"/>
      <c r="DD43" s="611">
        <v>27159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346</v>
      </c>
      <c r="CD44" s="631" t="s">
        <v>298</v>
      </c>
      <c r="CE44" s="632"/>
      <c r="CF44" s="600" t="s">
        <v>347</v>
      </c>
      <c r="CG44" s="601"/>
      <c r="CH44" s="601"/>
      <c r="CI44" s="601"/>
      <c r="CJ44" s="601"/>
      <c r="CK44" s="601"/>
      <c r="CL44" s="601"/>
      <c r="CM44" s="601"/>
      <c r="CN44" s="601"/>
      <c r="CO44" s="601"/>
      <c r="CP44" s="601"/>
      <c r="CQ44" s="602"/>
      <c r="CR44" s="603">
        <v>951853</v>
      </c>
      <c r="CS44" s="606"/>
      <c r="CT44" s="606"/>
      <c r="CU44" s="606"/>
      <c r="CV44" s="606"/>
      <c r="CW44" s="606"/>
      <c r="CX44" s="606"/>
      <c r="CY44" s="607"/>
      <c r="CZ44" s="608">
        <v>14.1</v>
      </c>
      <c r="DA44" s="609"/>
      <c r="DB44" s="609"/>
      <c r="DC44" s="610"/>
      <c r="DD44" s="611">
        <v>427119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348</v>
      </c>
      <c r="CG45" s="601"/>
      <c r="CH45" s="601"/>
      <c r="CI45" s="601"/>
      <c r="CJ45" s="601"/>
      <c r="CK45" s="601"/>
      <c r="CL45" s="601"/>
      <c r="CM45" s="601"/>
      <c r="CN45" s="601"/>
      <c r="CO45" s="601"/>
      <c r="CP45" s="601"/>
      <c r="CQ45" s="602"/>
      <c r="CR45" s="603">
        <v>428324</v>
      </c>
      <c r="CS45" s="604"/>
      <c r="CT45" s="604"/>
      <c r="CU45" s="604"/>
      <c r="CV45" s="604"/>
      <c r="CW45" s="604"/>
      <c r="CX45" s="604"/>
      <c r="CY45" s="605"/>
      <c r="CZ45" s="608">
        <v>6.3</v>
      </c>
      <c r="DA45" s="637"/>
      <c r="DB45" s="637"/>
      <c r="DC45" s="638"/>
      <c r="DD45" s="611">
        <v>157796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349</v>
      </c>
      <c r="CG46" s="601"/>
      <c r="CH46" s="601"/>
      <c r="CI46" s="601"/>
      <c r="CJ46" s="601"/>
      <c r="CK46" s="601"/>
      <c r="CL46" s="601"/>
      <c r="CM46" s="601"/>
      <c r="CN46" s="601"/>
      <c r="CO46" s="601"/>
      <c r="CP46" s="601"/>
      <c r="CQ46" s="602"/>
      <c r="CR46" s="603">
        <v>504129</v>
      </c>
      <c r="CS46" s="606"/>
      <c r="CT46" s="606"/>
      <c r="CU46" s="606"/>
      <c r="CV46" s="606"/>
      <c r="CW46" s="606"/>
      <c r="CX46" s="606"/>
      <c r="CY46" s="607"/>
      <c r="CZ46" s="608">
        <v>7.5</v>
      </c>
      <c r="DA46" s="609"/>
      <c r="DB46" s="609"/>
      <c r="DC46" s="610"/>
      <c r="DD46" s="611">
        <v>249923</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350</v>
      </c>
      <c r="CG47" s="601"/>
      <c r="CH47" s="601"/>
      <c r="CI47" s="601"/>
      <c r="CJ47" s="601"/>
      <c r="CK47" s="601"/>
      <c r="CL47" s="601"/>
      <c r="CM47" s="601"/>
      <c r="CN47" s="601"/>
      <c r="CO47" s="601"/>
      <c r="CP47" s="601"/>
      <c r="CQ47" s="602"/>
      <c r="CR47" s="603">
        <v>1664</v>
      </c>
      <c r="CS47" s="604"/>
      <c r="CT47" s="604"/>
      <c r="CU47" s="604"/>
      <c r="CV47" s="604"/>
      <c r="CW47" s="604"/>
      <c r="CX47" s="604"/>
      <c r="CY47" s="605"/>
      <c r="CZ47" s="608">
        <v>0</v>
      </c>
      <c r="DA47" s="637"/>
      <c r="DB47" s="637"/>
      <c r="DC47" s="638"/>
      <c r="DD47" s="611">
        <v>733</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351</v>
      </c>
      <c r="CG48" s="601"/>
      <c r="CH48" s="601"/>
      <c r="CI48" s="601"/>
      <c r="CJ48" s="601"/>
      <c r="CK48" s="601"/>
      <c r="CL48" s="601"/>
      <c r="CM48" s="601"/>
      <c r="CN48" s="601"/>
      <c r="CO48" s="601"/>
      <c r="CP48" s="601"/>
      <c r="CQ48" s="602"/>
      <c r="CR48" s="603" t="s">
        <v>238</v>
      </c>
      <c r="CS48" s="606"/>
      <c r="CT48" s="606"/>
      <c r="CU48" s="606"/>
      <c r="CV48" s="606"/>
      <c r="CW48" s="606"/>
      <c r="CX48" s="606"/>
      <c r="CY48" s="607"/>
      <c r="CZ48" s="608" t="s">
        <v>238</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352</v>
      </c>
      <c r="CE49" s="616"/>
      <c r="CF49" s="616"/>
      <c r="CG49" s="616"/>
      <c r="CH49" s="616"/>
      <c r="CI49" s="616"/>
      <c r="CJ49" s="616"/>
      <c r="CK49" s="616"/>
      <c r="CL49" s="616"/>
      <c r="CM49" s="616"/>
      <c r="CN49" s="616"/>
      <c r="CO49" s="616"/>
      <c r="CP49" s="616"/>
      <c r="CQ49" s="617"/>
      <c r="CR49" s="618">
        <v>6763175</v>
      </c>
      <c r="CS49" s="619"/>
      <c r="CT49" s="619"/>
      <c r="CU49" s="619"/>
      <c r="CV49" s="619"/>
      <c r="CW49" s="619"/>
      <c r="CX49" s="619"/>
      <c r="CY49" s="620"/>
      <c r="CZ49" s="621">
        <v>100</v>
      </c>
      <c r="DA49" s="622"/>
      <c r="DB49" s="622"/>
      <c r="DC49" s="623"/>
      <c r="DD49" s="624">
        <v>5206016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MR9EQaooqKK1GbCC/rhm4D4bKRQ2BUwxfYd5BM9N8e7aiRKHYYT1gN2nytslLjBVH8C4ZBrK42QWGMKd7y6ScQ==" saltValue="pV9YPufJPEB31VNF72xpD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354</v>
      </c>
      <c r="DK2" s="1142"/>
      <c r="DL2" s="1142"/>
      <c r="DM2" s="1142"/>
      <c r="DN2" s="1142"/>
      <c r="DO2" s="1143"/>
      <c r="DP2" s="229"/>
      <c r="DQ2" s="1141" t="s">
        <v>355</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356</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358</v>
      </c>
      <c r="B5" s="1027"/>
      <c r="C5" s="1027"/>
      <c r="D5" s="1027"/>
      <c r="E5" s="1027"/>
      <c r="F5" s="1027"/>
      <c r="G5" s="1027"/>
      <c r="H5" s="1027"/>
      <c r="I5" s="1027"/>
      <c r="J5" s="1027"/>
      <c r="K5" s="1027"/>
      <c r="L5" s="1027"/>
      <c r="M5" s="1027"/>
      <c r="N5" s="1027"/>
      <c r="O5" s="1027"/>
      <c r="P5" s="1028"/>
      <c r="Q5" s="1032" t="s">
        <v>359</v>
      </c>
      <c r="R5" s="1033"/>
      <c r="S5" s="1033"/>
      <c r="T5" s="1033"/>
      <c r="U5" s="1034"/>
      <c r="V5" s="1032" t="s">
        <v>360</v>
      </c>
      <c r="W5" s="1033"/>
      <c r="X5" s="1033"/>
      <c r="Y5" s="1033"/>
      <c r="Z5" s="1034"/>
      <c r="AA5" s="1032" t="s">
        <v>361</v>
      </c>
      <c r="AB5" s="1033"/>
      <c r="AC5" s="1033"/>
      <c r="AD5" s="1033"/>
      <c r="AE5" s="1033"/>
      <c r="AF5" s="1144" t="s">
        <v>362</v>
      </c>
      <c r="AG5" s="1033"/>
      <c r="AH5" s="1033"/>
      <c r="AI5" s="1033"/>
      <c r="AJ5" s="1048"/>
      <c r="AK5" s="1033" t="s">
        <v>363</v>
      </c>
      <c r="AL5" s="1033"/>
      <c r="AM5" s="1033"/>
      <c r="AN5" s="1033"/>
      <c r="AO5" s="1034"/>
      <c r="AP5" s="1032" t="s">
        <v>364</v>
      </c>
      <c r="AQ5" s="1033"/>
      <c r="AR5" s="1033"/>
      <c r="AS5" s="1033"/>
      <c r="AT5" s="1034"/>
      <c r="AU5" s="1032" t="s">
        <v>365</v>
      </c>
      <c r="AV5" s="1033"/>
      <c r="AW5" s="1033"/>
      <c r="AX5" s="1033"/>
      <c r="AY5" s="1048"/>
      <c r="AZ5" s="236"/>
      <c r="BA5" s="236"/>
      <c r="BB5" s="236"/>
      <c r="BC5" s="236"/>
      <c r="BD5" s="236"/>
      <c r="BE5" s="237"/>
      <c r="BF5" s="237"/>
      <c r="BG5" s="237"/>
      <c r="BH5" s="237"/>
      <c r="BI5" s="237"/>
      <c r="BJ5" s="237"/>
      <c r="BK5" s="237"/>
      <c r="BL5" s="237"/>
      <c r="BM5" s="237"/>
      <c r="BN5" s="237"/>
      <c r="BO5" s="237"/>
      <c r="BP5" s="237"/>
      <c r="BQ5" s="1026" t="s">
        <v>366</v>
      </c>
      <c r="BR5" s="1027"/>
      <c r="BS5" s="1027"/>
      <c r="BT5" s="1027"/>
      <c r="BU5" s="1027"/>
      <c r="BV5" s="1027"/>
      <c r="BW5" s="1027"/>
      <c r="BX5" s="1027"/>
      <c r="BY5" s="1027"/>
      <c r="BZ5" s="1027"/>
      <c r="CA5" s="1027"/>
      <c r="CB5" s="1027"/>
      <c r="CC5" s="1027"/>
      <c r="CD5" s="1027"/>
      <c r="CE5" s="1027"/>
      <c r="CF5" s="1027"/>
      <c r="CG5" s="1028"/>
      <c r="CH5" s="1032" t="s">
        <v>367</v>
      </c>
      <c r="CI5" s="1033"/>
      <c r="CJ5" s="1033"/>
      <c r="CK5" s="1033"/>
      <c r="CL5" s="1034"/>
      <c r="CM5" s="1032" t="s">
        <v>368</v>
      </c>
      <c r="CN5" s="1033"/>
      <c r="CO5" s="1033"/>
      <c r="CP5" s="1033"/>
      <c r="CQ5" s="1034"/>
      <c r="CR5" s="1032" t="s">
        <v>369</v>
      </c>
      <c r="CS5" s="1033"/>
      <c r="CT5" s="1033"/>
      <c r="CU5" s="1033"/>
      <c r="CV5" s="1034"/>
      <c r="CW5" s="1032" t="s">
        <v>370</v>
      </c>
      <c r="CX5" s="1033"/>
      <c r="CY5" s="1033"/>
      <c r="CZ5" s="1033"/>
      <c r="DA5" s="1034"/>
      <c r="DB5" s="1032" t="s">
        <v>371</v>
      </c>
      <c r="DC5" s="1033"/>
      <c r="DD5" s="1033"/>
      <c r="DE5" s="1033"/>
      <c r="DF5" s="1034"/>
      <c r="DG5" s="1129" t="s">
        <v>372</v>
      </c>
      <c r="DH5" s="1130"/>
      <c r="DI5" s="1130"/>
      <c r="DJ5" s="1130"/>
      <c r="DK5" s="1131"/>
      <c r="DL5" s="1129" t="s">
        <v>373</v>
      </c>
      <c r="DM5" s="1130"/>
      <c r="DN5" s="1130"/>
      <c r="DO5" s="1130"/>
      <c r="DP5" s="1131"/>
      <c r="DQ5" s="1032" t="s">
        <v>374</v>
      </c>
      <c r="DR5" s="1033"/>
      <c r="DS5" s="1033"/>
      <c r="DT5" s="1033"/>
      <c r="DU5" s="1034"/>
      <c r="DV5" s="1032" t="s">
        <v>365</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375</v>
      </c>
      <c r="C7" s="1082"/>
      <c r="D7" s="1082"/>
      <c r="E7" s="1082"/>
      <c r="F7" s="1082"/>
      <c r="G7" s="1082"/>
      <c r="H7" s="1082"/>
      <c r="I7" s="1082"/>
      <c r="J7" s="1082"/>
      <c r="K7" s="1082"/>
      <c r="L7" s="1082"/>
      <c r="M7" s="1082"/>
      <c r="N7" s="1082"/>
      <c r="O7" s="1082"/>
      <c r="P7" s="1083"/>
      <c r="Q7" s="1135">
        <v>7337</v>
      </c>
      <c r="R7" s="1136"/>
      <c r="S7" s="1136"/>
      <c r="T7" s="1136"/>
      <c r="U7" s="1136"/>
      <c r="V7" s="1136">
        <v>6710</v>
      </c>
      <c r="W7" s="1136"/>
      <c r="X7" s="1136"/>
      <c r="Y7" s="1136"/>
      <c r="Z7" s="1136"/>
      <c r="AA7" s="1136">
        <v>627</v>
      </c>
      <c r="AB7" s="1136"/>
      <c r="AC7" s="1136"/>
      <c r="AD7" s="1136"/>
      <c r="AE7" s="1137"/>
      <c r="AF7" s="1138">
        <v>626</v>
      </c>
      <c r="AG7" s="1139"/>
      <c r="AH7" s="1139"/>
      <c r="AI7" s="1139"/>
      <c r="AJ7" s="1140"/>
      <c r="AK7" s="1122">
        <v>413</v>
      </c>
      <c r="AL7" s="1123"/>
      <c r="AM7" s="1123"/>
      <c r="AN7" s="1123"/>
      <c r="AO7" s="1123"/>
      <c r="AP7" s="1123">
        <v>3833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584</v>
      </c>
      <c r="BT7" s="1127"/>
      <c r="BU7" s="1127"/>
      <c r="BV7" s="1127"/>
      <c r="BW7" s="1127"/>
      <c r="BX7" s="1127"/>
      <c r="BY7" s="1127"/>
      <c r="BZ7" s="1127"/>
      <c r="CA7" s="1127"/>
      <c r="CB7" s="1127"/>
      <c r="CC7" s="1127"/>
      <c r="CD7" s="1127"/>
      <c r="CE7" s="1127"/>
      <c r="CF7" s="1127"/>
      <c r="CG7" s="1128"/>
      <c r="CH7" s="1119">
        <v>5</v>
      </c>
      <c r="CI7" s="1120"/>
      <c r="CJ7" s="1120"/>
      <c r="CK7" s="1120"/>
      <c r="CL7" s="1121"/>
      <c r="CM7" s="1119">
        <v>290</v>
      </c>
      <c r="CN7" s="1120"/>
      <c r="CO7" s="1120"/>
      <c r="CP7" s="1120"/>
      <c r="CQ7" s="1121"/>
      <c r="CR7" s="1119">
        <v>15</v>
      </c>
      <c r="CS7" s="1120"/>
      <c r="CT7" s="1120"/>
      <c r="CU7" s="1120"/>
      <c r="CV7" s="1121"/>
      <c r="CW7" s="1119">
        <v>0</v>
      </c>
      <c r="CX7" s="1120"/>
      <c r="CY7" s="1120"/>
      <c r="CZ7" s="1120"/>
      <c r="DA7" s="1121"/>
      <c r="DB7" s="1119" t="s">
        <v>588</v>
      </c>
      <c r="DC7" s="1120"/>
      <c r="DD7" s="1120"/>
      <c r="DE7" s="1120"/>
      <c r="DF7" s="1121"/>
      <c r="DG7" s="1119" t="s">
        <v>587</v>
      </c>
      <c r="DH7" s="1120"/>
      <c r="DI7" s="1120"/>
      <c r="DJ7" s="1120"/>
      <c r="DK7" s="1121"/>
      <c r="DL7" s="1119" t="s">
        <v>587</v>
      </c>
      <c r="DM7" s="1120"/>
      <c r="DN7" s="1120"/>
      <c r="DO7" s="1120"/>
      <c r="DP7" s="1121"/>
      <c r="DQ7" s="1119" t="s">
        <v>587</v>
      </c>
      <c r="DR7" s="1120"/>
      <c r="DS7" s="1120"/>
      <c r="DT7" s="1120"/>
      <c r="DU7" s="1121"/>
      <c r="DV7" s="1146"/>
      <c r="DW7" s="1147"/>
      <c r="DX7" s="1147"/>
      <c r="DY7" s="1147"/>
      <c r="DZ7" s="1148"/>
      <c r="EA7" s="234"/>
    </row>
    <row r="8" spans="1:131" s="235" customFormat="1" ht="26.25" customHeight="1" x14ac:dyDescent="0.15">
      <c r="A8" s="241">
        <v>2</v>
      </c>
      <c r="B8" s="1068" t="s">
        <v>376</v>
      </c>
      <c r="C8" s="1069"/>
      <c r="D8" s="1069"/>
      <c r="E8" s="1069"/>
      <c r="F8" s="1069"/>
      <c r="G8" s="1069"/>
      <c r="H8" s="1069"/>
      <c r="I8" s="1069"/>
      <c r="J8" s="1069"/>
      <c r="K8" s="1069"/>
      <c r="L8" s="1069"/>
      <c r="M8" s="1069"/>
      <c r="N8" s="1069"/>
      <c r="O8" s="1069"/>
      <c r="P8" s="1070"/>
      <c r="Q8" s="1074">
        <v>168</v>
      </c>
      <c r="R8" s="1075"/>
      <c r="S8" s="1075"/>
      <c r="T8" s="1075"/>
      <c r="U8" s="1075"/>
      <c r="V8" s="1075">
        <v>165</v>
      </c>
      <c r="W8" s="1075"/>
      <c r="X8" s="1075"/>
      <c r="Y8" s="1075"/>
      <c r="Z8" s="1075"/>
      <c r="AA8" s="1075">
        <v>3</v>
      </c>
      <c r="AB8" s="1075"/>
      <c r="AC8" s="1075"/>
      <c r="AD8" s="1075"/>
      <c r="AE8" s="1076"/>
      <c r="AF8" s="1050">
        <v>3</v>
      </c>
      <c r="AG8" s="1051"/>
      <c r="AH8" s="1051"/>
      <c r="AI8" s="1051"/>
      <c r="AJ8" s="1052"/>
      <c r="AK8" s="1117">
        <v>112</v>
      </c>
      <c r="AL8" s="1118"/>
      <c r="AM8" s="1118"/>
      <c r="AN8" s="1118"/>
      <c r="AO8" s="1118"/>
      <c r="AP8" s="1118">
        <v>29</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585</v>
      </c>
      <c r="BT8" s="1046"/>
      <c r="BU8" s="1046"/>
      <c r="BV8" s="1046"/>
      <c r="BW8" s="1046"/>
      <c r="BX8" s="1046"/>
      <c r="BY8" s="1046"/>
      <c r="BZ8" s="1046"/>
      <c r="CA8" s="1046"/>
      <c r="CB8" s="1046"/>
      <c r="CC8" s="1046"/>
      <c r="CD8" s="1046"/>
      <c r="CE8" s="1046"/>
      <c r="CF8" s="1046"/>
      <c r="CG8" s="1047"/>
      <c r="CH8" s="1020">
        <v>5</v>
      </c>
      <c r="CI8" s="1021"/>
      <c r="CJ8" s="1021"/>
      <c r="CK8" s="1021"/>
      <c r="CL8" s="1022"/>
      <c r="CM8" s="1020">
        <v>103</v>
      </c>
      <c r="CN8" s="1021"/>
      <c r="CO8" s="1021"/>
      <c r="CP8" s="1021"/>
      <c r="CQ8" s="1022"/>
      <c r="CR8" s="1020">
        <v>3</v>
      </c>
      <c r="CS8" s="1021"/>
      <c r="CT8" s="1021"/>
      <c r="CU8" s="1021"/>
      <c r="CV8" s="1022"/>
      <c r="CW8" s="1020">
        <v>0</v>
      </c>
      <c r="CX8" s="1021"/>
      <c r="CY8" s="1021"/>
      <c r="CZ8" s="1021"/>
      <c r="DA8" s="1022"/>
      <c r="DB8" s="1020" t="s">
        <v>587</v>
      </c>
      <c r="DC8" s="1021"/>
      <c r="DD8" s="1021"/>
      <c r="DE8" s="1021"/>
      <c r="DF8" s="1022"/>
      <c r="DG8" s="1020" t="s">
        <v>587</v>
      </c>
      <c r="DH8" s="1021"/>
      <c r="DI8" s="1021"/>
      <c r="DJ8" s="1021"/>
      <c r="DK8" s="1022"/>
      <c r="DL8" s="1020" t="s">
        <v>587</v>
      </c>
      <c r="DM8" s="1021"/>
      <c r="DN8" s="1021"/>
      <c r="DO8" s="1021"/>
      <c r="DP8" s="1022"/>
      <c r="DQ8" s="1020" t="s">
        <v>587</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377</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378</v>
      </c>
      <c r="B23" s="975" t="s">
        <v>379</v>
      </c>
      <c r="C23" s="976"/>
      <c r="D23" s="976"/>
      <c r="E23" s="976"/>
      <c r="F23" s="976"/>
      <c r="G23" s="976"/>
      <c r="H23" s="976"/>
      <c r="I23" s="976"/>
      <c r="J23" s="976"/>
      <c r="K23" s="976"/>
      <c r="L23" s="976"/>
      <c r="M23" s="976"/>
      <c r="N23" s="976"/>
      <c r="O23" s="976"/>
      <c r="P23" s="977"/>
      <c r="Q23" s="1099">
        <v>7394</v>
      </c>
      <c r="R23" s="1100"/>
      <c r="S23" s="1100"/>
      <c r="T23" s="1100"/>
      <c r="U23" s="1100"/>
      <c r="V23" s="1100">
        <v>6763</v>
      </c>
      <c r="W23" s="1100"/>
      <c r="X23" s="1100"/>
      <c r="Y23" s="1100"/>
      <c r="Z23" s="1100"/>
      <c r="AA23" s="1100">
        <v>630</v>
      </c>
      <c r="AB23" s="1100"/>
      <c r="AC23" s="1100"/>
      <c r="AD23" s="1100"/>
      <c r="AE23" s="1101"/>
      <c r="AF23" s="1102">
        <v>629</v>
      </c>
      <c r="AG23" s="1100"/>
      <c r="AH23" s="1100"/>
      <c r="AI23" s="1100"/>
      <c r="AJ23" s="1103"/>
      <c r="AK23" s="1104"/>
      <c r="AL23" s="1105"/>
      <c r="AM23" s="1105"/>
      <c r="AN23" s="1105"/>
      <c r="AO23" s="1105"/>
      <c r="AP23" s="1100">
        <v>3861</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380</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381</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358</v>
      </c>
      <c r="B26" s="1027"/>
      <c r="C26" s="1027"/>
      <c r="D26" s="1027"/>
      <c r="E26" s="1027"/>
      <c r="F26" s="1027"/>
      <c r="G26" s="1027"/>
      <c r="H26" s="1027"/>
      <c r="I26" s="1027"/>
      <c r="J26" s="1027"/>
      <c r="K26" s="1027"/>
      <c r="L26" s="1027"/>
      <c r="M26" s="1027"/>
      <c r="N26" s="1027"/>
      <c r="O26" s="1027"/>
      <c r="P26" s="1028"/>
      <c r="Q26" s="1032" t="s">
        <v>382</v>
      </c>
      <c r="R26" s="1033"/>
      <c r="S26" s="1033"/>
      <c r="T26" s="1033"/>
      <c r="U26" s="1034"/>
      <c r="V26" s="1032" t="s">
        <v>383</v>
      </c>
      <c r="W26" s="1033"/>
      <c r="X26" s="1033"/>
      <c r="Y26" s="1033"/>
      <c r="Z26" s="1034"/>
      <c r="AA26" s="1032" t="s">
        <v>384</v>
      </c>
      <c r="AB26" s="1033"/>
      <c r="AC26" s="1033"/>
      <c r="AD26" s="1033"/>
      <c r="AE26" s="1033"/>
      <c r="AF26" s="1090" t="s">
        <v>385</v>
      </c>
      <c r="AG26" s="1039"/>
      <c r="AH26" s="1039"/>
      <c r="AI26" s="1039"/>
      <c r="AJ26" s="1091"/>
      <c r="AK26" s="1033" t="s">
        <v>386</v>
      </c>
      <c r="AL26" s="1033"/>
      <c r="AM26" s="1033"/>
      <c r="AN26" s="1033"/>
      <c r="AO26" s="1034"/>
      <c r="AP26" s="1032" t="s">
        <v>387</v>
      </c>
      <c r="AQ26" s="1033"/>
      <c r="AR26" s="1033"/>
      <c r="AS26" s="1033"/>
      <c r="AT26" s="1034"/>
      <c r="AU26" s="1032" t="s">
        <v>388</v>
      </c>
      <c r="AV26" s="1033"/>
      <c r="AW26" s="1033"/>
      <c r="AX26" s="1033"/>
      <c r="AY26" s="1034"/>
      <c r="AZ26" s="1032" t="s">
        <v>389</v>
      </c>
      <c r="BA26" s="1033"/>
      <c r="BB26" s="1033"/>
      <c r="BC26" s="1033"/>
      <c r="BD26" s="1034"/>
      <c r="BE26" s="1032" t="s">
        <v>365</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390</v>
      </c>
      <c r="C28" s="1082"/>
      <c r="D28" s="1082"/>
      <c r="E28" s="1082"/>
      <c r="F28" s="1082"/>
      <c r="G28" s="1082"/>
      <c r="H28" s="1082"/>
      <c r="I28" s="1082"/>
      <c r="J28" s="1082"/>
      <c r="K28" s="1082"/>
      <c r="L28" s="1082"/>
      <c r="M28" s="1082"/>
      <c r="N28" s="1082"/>
      <c r="O28" s="1082"/>
      <c r="P28" s="1083"/>
      <c r="Q28" s="1084">
        <v>2449</v>
      </c>
      <c r="R28" s="1085"/>
      <c r="S28" s="1085"/>
      <c r="T28" s="1085"/>
      <c r="U28" s="1085"/>
      <c r="V28" s="1085">
        <v>2244</v>
      </c>
      <c r="W28" s="1085"/>
      <c r="X28" s="1085"/>
      <c r="Y28" s="1085"/>
      <c r="Z28" s="1085"/>
      <c r="AA28" s="1085">
        <v>205</v>
      </c>
      <c r="AB28" s="1085"/>
      <c r="AC28" s="1085"/>
      <c r="AD28" s="1085"/>
      <c r="AE28" s="1086"/>
      <c r="AF28" s="1087">
        <v>205</v>
      </c>
      <c r="AG28" s="1085"/>
      <c r="AH28" s="1085"/>
      <c r="AI28" s="1085"/>
      <c r="AJ28" s="1088"/>
      <c r="AK28" s="1089">
        <v>139</v>
      </c>
      <c r="AL28" s="1077"/>
      <c r="AM28" s="1077"/>
      <c r="AN28" s="1077"/>
      <c r="AO28" s="1077"/>
      <c r="AP28" s="1077" t="s">
        <v>587</v>
      </c>
      <c r="AQ28" s="1077"/>
      <c r="AR28" s="1077"/>
      <c r="AS28" s="1077"/>
      <c r="AT28" s="1077"/>
      <c r="AU28" s="1077" t="s">
        <v>587</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391</v>
      </c>
      <c r="C29" s="1069"/>
      <c r="D29" s="1069"/>
      <c r="E29" s="1069"/>
      <c r="F29" s="1069"/>
      <c r="G29" s="1069"/>
      <c r="H29" s="1069"/>
      <c r="I29" s="1069"/>
      <c r="J29" s="1069"/>
      <c r="K29" s="1069"/>
      <c r="L29" s="1069"/>
      <c r="M29" s="1069"/>
      <c r="N29" s="1069"/>
      <c r="O29" s="1069"/>
      <c r="P29" s="1070"/>
      <c r="Q29" s="1074">
        <v>1396</v>
      </c>
      <c r="R29" s="1075"/>
      <c r="S29" s="1075"/>
      <c r="T29" s="1075"/>
      <c r="U29" s="1075"/>
      <c r="V29" s="1075">
        <v>1186</v>
      </c>
      <c r="W29" s="1075"/>
      <c r="X29" s="1075"/>
      <c r="Y29" s="1075"/>
      <c r="Z29" s="1075"/>
      <c r="AA29" s="1075">
        <v>210</v>
      </c>
      <c r="AB29" s="1075"/>
      <c r="AC29" s="1075"/>
      <c r="AD29" s="1075"/>
      <c r="AE29" s="1076"/>
      <c r="AF29" s="1050">
        <v>210</v>
      </c>
      <c r="AG29" s="1051"/>
      <c r="AH29" s="1051"/>
      <c r="AI29" s="1051"/>
      <c r="AJ29" s="1052"/>
      <c r="AK29" s="1011">
        <v>197</v>
      </c>
      <c r="AL29" s="1002"/>
      <c r="AM29" s="1002"/>
      <c r="AN29" s="1002"/>
      <c r="AO29" s="1002"/>
      <c r="AP29" s="1002" t="s">
        <v>587</v>
      </c>
      <c r="AQ29" s="1002"/>
      <c r="AR29" s="1002"/>
      <c r="AS29" s="1002"/>
      <c r="AT29" s="1002"/>
      <c r="AU29" s="1002" t="s">
        <v>587</v>
      </c>
      <c r="AV29" s="1002"/>
      <c r="AW29" s="1002"/>
      <c r="AX29" s="1002"/>
      <c r="AY29" s="1002"/>
      <c r="AZ29" s="1073"/>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392</v>
      </c>
      <c r="C30" s="1069"/>
      <c r="D30" s="1069"/>
      <c r="E30" s="1069"/>
      <c r="F30" s="1069"/>
      <c r="G30" s="1069"/>
      <c r="H30" s="1069"/>
      <c r="I30" s="1069"/>
      <c r="J30" s="1069"/>
      <c r="K30" s="1069"/>
      <c r="L30" s="1069"/>
      <c r="M30" s="1069"/>
      <c r="N30" s="1069"/>
      <c r="O30" s="1069"/>
      <c r="P30" s="1070"/>
      <c r="Q30" s="1074">
        <v>182</v>
      </c>
      <c r="R30" s="1075"/>
      <c r="S30" s="1075"/>
      <c r="T30" s="1075"/>
      <c r="U30" s="1075"/>
      <c r="V30" s="1075">
        <v>181</v>
      </c>
      <c r="W30" s="1075"/>
      <c r="X30" s="1075"/>
      <c r="Y30" s="1075"/>
      <c r="Z30" s="1075"/>
      <c r="AA30" s="1075">
        <v>0</v>
      </c>
      <c r="AB30" s="1075"/>
      <c r="AC30" s="1075"/>
      <c r="AD30" s="1075"/>
      <c r="AE30" s="1076"/>
      <c r="AF30" s="1050">
        <v>0</v>
      </c>
      <c r="AG30" s="1051"/>
      <c r="AH30" s="1051"/>
      <c r="AI30" s="1051"/>
      <c r="AJ30" s="1052"/>
      <c r="AK30" s="1011">
        <v>55</v>
      </c>
      <c r="AL30" s="1002"/>
      <c r="AM30" s="1002"/>
      <c r="AN30" s="1002"/>
      <c r="AO30" s="1002"/>
      <c r="AP30" s="1002" t="s">
        <v>587</v>
      </c>
      <c r="AQ30" s="1002"/>
      <c r="AR30" s="1002"/>
      <c r="AS30" s="1002"/>
      <c r="AT30" s="1002"/>
      <c r="AU30" s="1002" t="s">
        <v>587</v>
      </c>
      <c r="AV30" s="1002"/>
      <c r="AW30" s="1002"/>
      <c r="AX30" s="1002"/>
      <c r="AY30" s="1002"/>
      <c r="AZ30" s="1073"/>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393</v>
      </c>
      <c r="C31" s="1069"/>
      <c r="D31" s="1069"/>
      <c r="E31" s="1069"/>
      <c r="F31" s="1069"/>
      <c r="G31" s="1069"/>
      <c r="H31" s="1069"/>
      <c r="I31" s="1069"/>
      <c r="J31" s="1069"/>
      <c r="K31" s="1069"/>
      <c r="L31" s="1069"/>
      <c r="M31" s="1069"/>
      <c r="N31" s="1069"/>
      <c r="O31" s="1069"/>
      <c r="P31" s="1070"/>
      <c r="Q31" s="1074">
        <v>329</v>
      </c>
      <c r="R31" s="1075"/>
      <c r="S31" s="1075"/>
      <c r="T31" s="1075"/>
      <c r="U31" s="1075"/>
      <c r="V31" s="1075">
        <v>354</v>
      </c>
      <c r="W31" s="1075"/>
      <c r="X31" s="1075"/>
      <c r="Y31" s="1075"/>
      <c r="Z31" s="1075"/>
      <c r="AA31" s="1075">
        <v>-25</v>
      </c>
      <c r="AB31" s="1075"/>
      <c r="AC31" s="1075"/>
      <c r="AD31" s="1075"/>
      <c r="AE31" s="1076"/>
      <c r="AF31" s="1050">
        <v>388</v>
      </c>
      <c r="AG31" s="1051"/>
      <c r="AH31" s="1051"/>
      <c r="AI31" s="1051"/>
      <c r="AJ31" s="1052"/>
      <c r="AK31" s="1011">
        <v>1</v>
      </c>
      <c r="AL31" s="1002"/>
      <c r="AM31" s="1002"/>
      <c r="AN31" s="1002"/>
      <c r="AO31" s="1002"/>
      <c r="AP31" s="1002">
        <v>1580</v>
      </c>
      <c r="AQ31" s="1002"/>
      <c r="AR31" s="1002"/>
      <c r="AS31" s="1002"/>
      <c r="AT31" s="1002"/>
      <c r="AU31" s="1002">
        <v>795</v>
      </c>
      <c r="AV31" s="1002"/>
      <c r="AW31" s="1002"/>
      <c r="AX31" s="1002"/>
      <c r="AY31" s="1002"/>
      <c r="AZ31" s="1073"/>
      <c r="BA31" s="1073"/>
      <c r="BB31" s="1073"/>
      <c r="BC31" s="1073"/>
      <c r="BD31" s="1073"/>
      <c r="BE31" s="1063" t="s">
        <v>394</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395</v>
      </c>
      <c r="C32" s="1069"/>
      <c r="D32" s="1069"/>
      <c r="E32" s="1069"/>
      <c r="F32" s="1069"/>
      <c r="G32" s="1069"/>
      <c r="H32" s="1069"/>
      <c r="I32" s="1069"/>
      <c r="J32" s="1069"/>
      <c r="K32" s="1069"/>
      <c r="L32" s="1069"/>
      <c r="M32" s="1069"/>
      <c r="N32" s="1069"/>
      <c r="O32" s="1069"/>
      <c r="P32" s="1070"/>
      <c r="Q32" s="1074">
        <v>1932</v>
      </c>
      <c r="R32" s="1075"/>
      <c r="S32" s="1075"/>
      <c r="T32" s="1075"/>
      <c r="U32" s="1075"/>
      <c r="V32" s="1075">
        <v>2121</v>
      </c>
      <c r="W32" s="1075"/>
      <c r="X32" s="1075"/>
      <c r="Y32" s="1075"/>
      <c r="Z32" s="1075"/>
      <c r="AA32" s="1075">
        <v>-189</v>
      </c>
      <c r="AB32" s="1075"/>
      <c r="AC32" s="1075"/>
      <c r="AD32" s="1075"/>
      <c r="AE32" s="1076"/>
      <c r="AF32" s="1050">
        <v>422</v>
      </c>
      <c r="AG32" s="1051"/>
      <c r="AH32" s="1051"/>
      <c r="AI32" s="1051"/>
      <c r="AJ32" s="1052"/>
      <c r="AK32" s="1011">
        <v>381</v>
      </c>
      <c r="AL32" s="1002"/>
      <c r="AM32" s="1002"/>
      <c r="AN32" s="1002"/>
      <c r="AO32" s="1002"/>
      <c r="AP32" s="1002">
        <v>1359</v>
      </c>
      <c r="AQ32" s="1002"/>
      <c r="AR32" s="1002"/>
      <c r="AS32" s="1002"/>
      <c r="AT32" s="1002"/>
      <c r="AU32" s="1002">
        <v>873</v>
      </c>
      <c r="AV32" s="1002"/>
      <c r="AW32" s="1002"/>
      <c r="AX32" s="1002"/>
      <c r="AY32" s="1002"/>
      <c r="AZ32" s="1073"/>
      <c r="BA32" s="1073"/>
      <c r="BB32" s="1073"/>
      <c r="BC32" s="1073"/>
      <c r="BD32" s="1073"/>
      <c r="BE32" s="1063" t="s">
        <v>394</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396</v>
      </c>
      <c r="C33" s="1069"/>
      <c r="D33" s="1069"/>
      <c r="E33" s="1069"/>
      <c r="F33" s="1069"/>
      <c r="G33" s="1069"/>
      <c r="H33" s="1069"/>
      <c r="I33" s="1069"/>
      <c r="J33" s="1069"/>
      <c r="K33" s="1069"/>
      <c r="L33" s="1069"/>
      <c r="M33" s="1069"/>
      <c r="N33" s="1069"/>
      <c r="O33" s="1069"/>
      <c r="P33" s="1070"/>
      <c r="Q33" s="1074">
        <v>128</v>
      </c>
      <c r="R33" s="1075"/>
      <c r="S33" s="1075"/>
      <c r="T33" s="1075"/>
      <c r="U33" s="1075"/>
      <c r="V33" s="1075">
        <v>125</v>
      </c>
      <c r="W33" s="1075"/>
      <c r="X33" s="1075"/>
      <c r="Y33" s="1075"/>
      <c r="Z33" s="1075"/>
      <c r="AA33" s="1075">
        <v>4</v>
      </c>
      <c r="AB33" s="1075"/>
      <c r="AC33" s="1075"/>
      <c r="AD33" s="1075"/>
      <c r="AE33" s="1076"/>
      <c r="AF33" s="1050">
        <v>4</v>
      </c>
      <c r="AG33" s="1051"/>
      <c r="AH33" s="1051"/>
      <c r="AI33" s="1051"/>
      <c r="AJ33" s="1052"/>
      <c r="AK33" s="1011">
        <v>97</v>
      </c>
      <c r="AL33" s="1002"/>
      <c r="AM33" s="1002"/>
      <c r="AN33" s="1002"/>
      <c r="AO33" s="1002"/>
      <c r="AP33" s="1002">
        <v>667</v>
      </c>
      <c r="AQ33" s="1002"/>
      <c r="AR33" s="1002"/>
      <c r="AS33" s="1002"/>
      <c r="AT33" s="1002"/>
      <c r="AU33" s="1002">
        <v>667</v>
      </c>
      <c r="AV33" s="1002"/>
      <c r="AW33" s="1002"/>
      <c r="AX33" s="1002"/>
      <c r="AY33" s="1002"/>
      <c r="AZ33" s="1073"/>
      <c r="BA33" s="1073"/>
      <c r="BB33" s="1073"/>
      <c r="BC33" s="1073"/>
      <c r="BD33" s="1073"/>
      <c r="BE33" s="1063" t="s">
        <v>397</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398</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378</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1229</v>
      </c>
      <c r="AG63" s="990"/>
      <c r="AH63" s="990"/>
      <c r="AI63" s="990"/>
      <c r="AJ63" s="1061"/>
      <c r="AK63" s="1062"/>
      <c r="AL63" s="994"/>
      <c r="AM63" s="994"/>
      <c r="AN63" s="994"/>
      <c r="AO63" s="994"/>
      <c r="AP63" s="990">
        <v>3606</v>
      </c>
      <c r="AQ63" s="990"/>
      <c r="AR63" s="990"/>
      <c r="AS63" s="990"/>
      <c r="AT63" s="990"/>
      <c r="AU63" s="990">
        <v>2335</v>
      </c>
      <c r="AV63" s="990"/>
      <c r="AW63" s="990"/>
      <c r="AX63" s="990"/>
      <c r="AY63" s="990"/>
      <c r="AZ63" s="1056"/>
      <c r="BA63" s="1056"/>
      <c r="BB63" s="1056"/>
      <c r="BC63" s="1056"/>
      <c r="BD63" s="1056"/>
      <c r="BE63" s="991"/>
      <c r="BF63" s="991"/>
      <c r="BG63" s="991"/>
      <c r="BH63" s="991"/>
      <c r="BI63" s="992"/>
      <c r="BJ63" s="1057" t="s">
        <v>400</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402</v>
      </c>
      <c r="B66" s="1027"/>
      <c r="C66" s="1027"/>
      <c r="D66" s="1027"/>
      <c r="E66" s="1027"/>
      <c r="F66" s="1027"/>
      <c r="G66" s="1027"/>
      <c r="H66" s="1027"/>
      <c r="I66" s="1027"/>
      <c r="J66" s="1027"/>
      <c r="K66" s="1027"/>
      <c r="L66" s="1027"/>
      <c r="M66" s="1027"/>
      <c r="N66" s="1027"/>
      <c r="O66" s="1027"/>
      <c r="P66" s="1028"/>
      <c r="Q66" s="1032" t="s">
        <v>403</v>
      </c>
      <c r="R66" s="1033"/>
      <c r="S66" s="1033"/>
      <c r="T66" s="1033"/>
      <c r="U66" s="1034"/>
      <c r="V66" s="1032" t="s">
        <v>383</v>
      </c>
      <c r="W66" s="1033"/>
      <c r="X66" s="1033"/>
      <c r="Y66" s="1033"/>
      <c r="Z66" s="1034"/>
      <c r="AA66" s="1032" t="s">
        <v>384</v>
      </c>
      <c r="AB66" s="1033"/>
      <c r="AC66" s="1033"/>
      <c r="AD66" s="1033"/>
      <c r="AE66" s="1034"/>
      <c r="AF66" s="1038" t="s">
        <v>404</v>
      </c>
      <c r="AG66" s="1039"/>
      <c r="AH66" s="1039"/>
      <c r="AI66" s="1039"/>
      <c r="AJ66" s="1040"/>
      <c r="AK66" s="1032" t="s">
        <v>405</v>
      </c>
      <c r="AL66" s="1027"/>
      <c r="AM66" s="1027"/>
      <c r="AN66" s="1027"/>
      <c r="AO66" s="1028"/>
      <c r="AP66" s="1032" t="s">
        <v>406</v>
      </c>
      <c r="AQ66" s="1033"/>
      <c r="AR66" s="1033"/>
      <c r="AS66" s="1033"/>
      <c r="AT66" s="1034"/>
      <c r="AU66" s="1032" t="s">
        <v>407</v>
      </c>
      <c r="AV66" s="1033"/>
      <c r="AW66" s="1033"/>
      <c r="AX66" s="1033"/>
      <c r="AY66" s="1034"/>
      <c r="AZ66" s="1032" t="s">
        <v>365</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575</v>
      </c>
      <c r="C68" s="1017"/>
      <c r="D68" s="1017"/>
      <c r="E68" s="1017"/>
      <c r="F68" s="1017"/>
      <c r="G68" s="1017"/>
      <c r="H68" s="1017"/>
      <c r="I68" s="1017"/>
      <c r="J68" s="1017"/>
      <c r="K68" s="1017"/>
      <c r="L68" s="1017"/>
      <c r="M68" s="1017"/>
      <c r="N68" s="1017"/>
      <c r="O68" s="1017"/>
      <c r="P68" s="1018"/>
      <c r="Q68" s="1019">
        <v>4372</v>
      </c>
      <c r="R68" s="1013"/>
      <c r="S68" s="1013"/>
      <c r="T68" s="1013"/>
      <c r="U68" s="1013"/>
      <c r="V68" s="1013">
        <v>4107</v>
      </c>
      <c r="W68" s="1013"/>
      <c r="X68" s="1013"/>
      <c r="Y68" s="1013"/>
      <c r="Z68" s="1013"/>
      <c r="AA68" s="1013">
        <v>266</v>
      </c>
      <c r="AB68" s="1013"/>
      <c r="AC68" s="1013"/>
      <c r="AD68" s="1013"/>
      <c r="AE68" s="1013"/>
      <c r="AF68" s="1013">
        <v>266</v>
      </c>
      <c r="AG68" s="1013"/>
      <c r="AH68" s="1013"/>
      <c r="AI68" s="1013"/>
      <c r="AJ68" s="1013"/>
      <c r="AK68" s="1013">
        <v>0</v>
      </c>
      <c r="AL68" s="1013"/>
      <c r="AM68" s="1013"/>
      <c r="AN68" s="1013"/>
      <c r="AO68" s="1013"/>
      <c r="AP68" s="1013">
        <v>1631</v>
      </c>
      <c r="AQ68" s="1013"/>
      <c r="AR68" s="1013"/>
      <c r="AS68" s="1013"/>
      <c r="AT68" s="1013"/>
      <c r="AU68" s="1013">
        <v>173</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576</v>
      </c>
      <c r="C69" s="1006"/>
      <c r="D69" s="1006"/>
      <c r="E69" s="1006"/>
      <c r="F69" s="1006"/>
      <c r="G69" s="1006"/>
      <c r="H69" s="1006"/>
      <c r="I69" s="1006"/>
      <c r="J69" s="1006"/>
      <c r="K69" s="1006"/>
      <c r="L69" s="1006"/>
      <c r="M69" s="1006"/>
      <c r="N69" s="1006"/>
      <c r="O69" s="1006"/>
      <c r="P69" s="1007"/>
      <c r="Q69" s="1008">
        <v>587</v>
      </c>
      <c r="R69" s="1002"/>
      <c r="S69" s="1002"/>
      <c r="T69" s="1002"/>
      <c r="U69" s="1002"/>
      <c r="V69" s="1002">
        <v>539</v>
      </c>
      <c r="W69" s="1002"/>
      <c r="X69" s="1002"/>
      <c r="Y69" s="1002"/>
      <c r="Z69" s="1002"/>
      <c r="AA69" s="1002">
        <v>48</v>
      </c>
      <c r="AB69" s="1002"/>
      <c r="AC69" s="1002"/>
      <c r="AD69" s="1002"/>
      <c r="AE69" s="1002"/>
      <c r="AF69" s="1002">
        <v>48</v>
      </c>
      <c r="AG69" s="1002"/>
      <c r="AH69" s="1002"/>
      <c r="AI69" s="1002"/>
      <c r="AJ69" s="1002"/>
      <c r="AK69" s="1002">
        <v>0</v>
      </c>
      <c r="AL69" s="1002"/>
      <c r="AM69" s="1002"/>
      <c r="AN69" s="1002"/>
      <c r="AO69" s="1002"/>
      <c r="AP69" s="1002">
        <v>719</v>
      </c>
      <c r="AQ69" s="1002"/>
      <c r="AR69" s="1002"/>
      <c r="AS69" s="1002"/>
      <c r="AT69" s="1002"/>
      <c r="AU69" s="1002">
        <v>95</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577</v>
      </c>
      <c r="C70" s="1006"/>
      <c r="D70" s="1006"/>
      <c r="E70" s="1006"/>
      <c r="F70" s="1006"/>
      <c r="G70" s="1006"/>
      <c r="H70" s="1006"/>
      <c r="I70" s="1006"/>
      <c r="J70" s="1006"/>
      <c r="K70" s="1006"/>
      <c r="L70" s="1006"/>
      <c r="M70" s="1006"/>
      <c r="N70" s="1006"/>
      <c r="O70" s="1006"/>
      <c r="P70" s="1007"/>
      <c r="Q70" s="1008">
        <v>592</v>
      </c>
      <c r="R70" s="1002"/>
      <c r="S70" s="1002"/>
      <c r="T70" s="1002"/>
      <c r="U70" s="1002"/>
      <c r="V70" s="1002">
        <v>529</v>
      </c>
      <c r="W70" s="1002"/>
      <c r="X70" s="1002"/>
      <c r="Y70" s="1002"/>
      <c r="Z70" s="1002"/>
      <c r="AA70" s="1002">
        <v>63</v>
      </c>
      <c r="AB70" s="1002"/>
      <c r="AC70" s="1002"/>
      <c r="AD70" s="1002"/>
      <c r="AE70" s="1002"/>
      <c r="AF70" s="1002">
        <v>63</v>
      </c>
      <c r="AG70" s="1002"/>
      <c r="AH70" s="1002"/>
      <c r="AI70" s="1002"/>
      <c r="AJ70" s="1002"/>
      <c r="AK70" s="1002">
        <v>0</v>
      </c>
      <c r="AL70" s="1002"/>
      <c r="AM70" s="1002"/>
      <c r="AN70" s="1002"/>
      <c r="AO70" s="1002"/>
      <c r="AP70" s="1002" t="s">
        <v>587</v>
      </c>
      <c r="AQ70" s="1002"/>
      <c r="AR70" s="1002"/>
      <c r="AS70" s="1002"/>
      <c r="AT70" s="1002"/>
      <c r="AU70" s="1002" t="s">
        <v>587</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578</v>
      </c>
      <c r="C71" s="1006"/>
      <c r="D71" s="1006"/>
      <c r="E71" s="1006"/>
      <c r="F71" s="1006"/>
      <c r="G71" s="1006"/>
      <c r="H71" s="1006"/>
      <c r="I71" s="1006"/>
      <c r="J71" s="1006"/>
      <c r="K71" s="1006"/>
      <c r="L71" s="1006"/>
      <c r="M71" s="1006"/>
      <c r="N71" s="1006"/>
      <c r="O71" s="1006"/>
      <c r="P71" s="1007"/>
      <c r="Q71" s="1008">
        <v>2217</v>
      </c>
      <c r="R71" s="1002"/>
      <c r="S71" s="1002"/>
      <c r="T71" s="1002"/>
      <c r="U71" s="1002"/>
      <c r="V71" s="1002">
        <v>1583</v>
      </c>
      <c r="W71" s="1002"/>
      <c r="X71" s="1002"/>
      <c r="Y71" s="1002"/>
      <c r="Z71" s="1002"/>
      <c r="AA71" s="1002">
        <v>634</v>
      </c>
      <c r="AB71" s="1002"/>
      <c r="AC71" s="1002"/>
      <c r="AD71" s="1002"/>
      <c r="AE71" s="1002"/>
      <c r="AF71" s="1002">
        <v>634</v>
      </c>
      <c r="AG71" s="1002"/>
      <c r="AH71" s="1002"/>
      <c r="AI71" s="1002"/>
      <c r="AJ71" s="1002"/>
      <c r="AK71" s="1002">
        <v>128</v>
      </c>
      <c r="AL71" s="1002"/>
      <c r="AM71" s="1002"/>
      <c r="AN71" s="1002"/>
      <c r="AO71" s="1002"/>
      <c r="AP71" s="1002" t="s">
        <v>587</v>
      </c>
      <c r="AQ71" s="1002"/>
      <c r="AR71" s="1002"/>
      <c r="AS71" s="1002"/>
      <c r="AT71" s="1002"/>
      <c r="AU71" s="1002" t="s">
        <v>587</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579</v>
      </c>
      <c r="C72" s="1006"/>
      <c r="D72" s="1006"/>
      <c r="E72" s="1006"/>
      <c r="F72" s="1006"/>
      <c r="G72" s="1006"/>
      <c r="H72" s="1006"/>
      <c r="I72" s="1006"/>
      <c r="J72" s="1006"/>
      <c r="K72" s="1006"/>
      <c r="L72" s="1006"/>
      <c r="M72" s="1006"/>
      <c r="N72" s="1006"/>
      <c r="O72" s="1006"/>
      <c r="P72" s="1007"/>
      <c r="Q72" s="1008">
        <v>597893</v>
      </c>
      <c r="R72" s="1002"/>
      <c r="S72" s="1002"/>
      <c r="T72" s="1002"/>
      <c r="U72" s="1002"/>
      <c r="V72" s="1002">
        <v>589317</v>
      </c>
      <c r="W72" s="1002"/>
      <c r="X72" s="1002"/>
      <c r="Y72" s="1002"/>
      <c r="Z72" s="1002"/>
      <c r="AA72" s="1002">
        <v>8576</v>
      </c>
      <c r="AB72" s="1002"/>
      <c r="AC72" s="1002"/>
      <c r="AD72" s="1002"/>
      <c r="AE72" s="1002"/>
      <c r="AF72" s="1002">
        <v>8576</v>
      </c>
      <c r="AG72" s="1002"/>
      <c r="AH72" s="1002"/>
      <c r="AI72" s="1002"/>
      <c r="AJ72" s="1002"/>
      <c r="AK72" s="1002">
        <v>3188</v>
      </c>
      <c r="AL72" s="1002"/>
      <c r="AM72" s="1002"/>
      <c r="AN72" s="1002"/>
      <c r="AO72" s="1002"/>
      <c r="AP72" s="1002" t="s">
        <v>587</v>
      </c>
      <c r="AQ72" s="1002"/>
      <c r="AR72" s="1002"/>
      <c r="AS72" s="1002"/>
      <c r="AT72" s="1002"/>
      <c r="AU72" s="1002" t="s">
        <v>587</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t="s">
        <v>580</v>
      </c>
      <c r="C73" s="1006"/>
      <c r="D73" s="1006"/>
      <c r="E73" s="1006"/>
      <c r="F73" s="1006"/>
      <c r="G73" s="1006"/>
      <c r="H73" s="1006"/>
      <c r="I73" s="1006"/>
      <c r="J73" s="1006"/>
      <c r="K73" s="1006"/>
      <c r="L73" s="1006"/>
      <c r="M73" s="1006"/>
      <c r="N73" s="1006"/>
      <c r="O73" s="1006"/>
      <c r="P73" s="1007"/>
      <c r="Q73" s="1008">
        <v>24203</v>
      </c>
      <c r="R73" s="1002"/>
      <c r="S73" s="1002"/>
      <c r="T73" s="1002"/>
      <c r="U73" s="1002"/>
      <c r="V73" s="1002">
        <v>22513</v>
      </c>
      <c r="W73" s="1002"/>
      <c r="X73" s="1002"/>
      <c r="Y73" s="1002"/>
      <c r="Z73" s="1002"/>
      <c r="AA73" s="1002">
        <v>1690</v>
      </c>
      <c r="AB73" s="1002"/>
      <c r="AC73" s="1002"/>
      <c r="AD73" s="1002"/>
      <c r="AE73" s="1002"/>
      <c r="AF73" s="1002">
        <v>1690</v>
      </c>
      <c r="AG73" s="1002"/>
      <c r="AH73" s="1002"/>
      <c r="AI73" s="1002"/>
      <c r="AJ73" s="1002"/>
      <c r="AK73" s="1002">
        <v>32</v>
      </c>
      <c r="AL73" s="1002"/>
      <c r="AM73" s="1002"/>
      <c r="AN73" s="1002"/>
      <c r="AO73" s="1002"/>
      <c r="AP73" s="1002" t="s">
        <v>587</v>
      </c>
      <c r="AQ73" s="1002"/>
      <c r="AR73" s="1002"/>
      <c r="AS73" s="1002"/>
      <c r="AT73" s="1002"/>
      <c r="AU73" s="1002" t="s">
        <v>587</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t="s">
        <v>581</v>
      </c>
      <c r="C74" s="1006"/>
      <c r="D74" s="1006"/>
      <c r="E74" s="1006"/>
      <c r="F74" s="1006"/>
      <c r="G74" s="1006"/>
      <c r="H74" s="1006"/>
      <c r="I74" s="1006"/>
      <c r="J74" s="1006"/>
      <c r="K74" s="1006"/>
      <c r="L74" s="1006"/>
      <c r="M74" s="1006"/>
      <c r="N74" s="1006"/>
      <c r="O74" s="1006"/>
      <c r="P74" s="1007"/>
      <c r="Q74" s="1008">
        <v>176</v>
      </c>
      <c r="R74" s="1002"/>
      <c r="S74" s="1002"/>
      <c r="T74" s="1002"/>
      <c r="U74" s="1002"/>
      <c r="V74" s="1002">
        <v>143</v>
      </c>
      <c r="W74" s="1002"/>
      <c r="X74" s="1002"/>
      <c r="Y74" s="1002"/>
      <c r="Z74" s="1002"/>
      <c r="AA74" s="1002">
        <v>33</v>
      </c>
      <c r="AB74" s="1002"/>
      <c r="AC74" s="1002"/>
      <c r="AD74" s="1002"/>
      <c r="AE74" s="1002"/>
      <c r="AF74" s="1002">
        <v>33</v>
      </c>
      <c r="AG74" s="1002"/>
      <c r="AH74" s="1002"/>
      <c r="AI74" s="1002"/>
      <c r="AJ74" s="1002"/>
      <c r="AK74" s="1002"/>
      <c r="AL74" s="1002"/>
      <c r="AM74" s="1002"/>
      <c r="AN74" s="1002"/>
      <c r="AO74" s="1002"/>
      <c r="AP74" s="1002" t="s">
        <v>587</v>
      </c>
      <c r="AQ74" s="1002"/>
      <c r="AR74" s="1002"/>
      <c r="AS74" s="1002"/>
      <c r="AT74" s="1002"/>
      <c r="AU74" s="1002" t="s">
        <v>587</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t="s">
        <v>582</v>
      </c>
      <c r="C75" s="1006"/>
      <c r="D75" s="1006"/>
      <c r="E75" s="1006"/>
      <c r="F75" s="1006"/>
      <c r="G75" s="1006"/>
      <c r="H75" s="1006"/>
      <c r="I75" s="1006"/>
      <c r="J75" s="1006"/>
      <c r="K75" s="1006"/>
      <c r="L75" s="1006"/>
      <c r="M75" s="1006"/>
      <c r="N75" s="1006"/>
      <c r="O75" s="1006"/>
      <c r="P75" s="1007"/>
      <c r="Q75" s="1009">
        <v>113</v>
      </c>
      <c r="R75" s="1010"/>
      <c r="S75" s="1010"/>
      <c r="T75" s="1010"/>
      <c r="U75" s="1011"/>
      <c r="V75" s="1012">
        <v>105</v>
      </c>
      <c r="W75" s="1010"/>
      <c r="X75" s="1010"/>
      <c r="Y75" s="1010"/>
      <c r="Z75" s="1011"/>
      <c r="AA75" s="1012">
        <v>7</v>
      </c>
      <c r="AB75" s="1010"/>
      <c r="AC75" s="1010"/>
      <c r="AD75" s="1010"/>
      <c r="AE75" s="1011"/>
      <c r="AF75" s="1012">
        <v>7</v>
      </c>
      <c r="AG75" s="1010"/>
      <c r="AH75" s="1010"/>
      <c r="AI75" s="1010"/>
      <c r="AJ75" s="1011"/>
      <c r="AK75" s="1012">
        <v>2</v>
      </c>
      <c r="AL75" s="1010"/>
      <c r="AM75" s="1010"/>
      <c r="AN75" s="1010"/>
      <c r="AO75" s="1011"/>
      <c r="AP75" s="1012" t="s">
        <v>587</v>
      </c>
      <c r="AQ75" s="1010"/>
      <c r="AR75" s="1010"/>
      <c r="AS75" s="1010"/>
      <c r="AT75" s="1011"/>
      <c r="AU75" s="1012" t="s">
        <v>587</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t="s">
        <v>583</v>
      </c>
      <c r="C76" s="1006"/>
      <c r="D76" s="1006"/>
      <c r="E76" s="1006"/>
      <c r="F76" s="1006"/>
      <c r="G76" s="1006"/>
      <c r="H76" s="1006"/>
      <c r="I76" s="1006"/>
      <c r="J76" s="1006"/>
      <c r="K76" s="1006"/>
      <c r="L76" s="1006"/>
      <c r="M76" s="1006"/>
      <c r="N76" s="1006"/>
      <c r="O76" s="1006"/>
      <c r="P76" s="1007"/>
      <c r="Q76" s="1009">
        <v>116</v>
      </c>
      <c r="R76" s="1010"/>
      <c r="S76" s="1010"/>
      <c r="T76" s="1010"/>
      <c r="U76" s="1011"/>
      <c r="V76" s="1012">
        <v>88</v>
      </c>
      <c r="W76" s="1010"/>
      <c r="X76" s="1010"/>
      <c r="Y76" s="1010"/>
      <c r="Z76" s="1011"/>
      <c r="AA76" s="1012">
        <v>27</v>
      </c>
      <c r="AB76" s="1010"/>
      <c r="AC76" s="1010"/>
      <c r="AD76" s="1010"/>
      <c r="AE76" s="1011"/>
      <c r="AF76" s="1012">
        <v>27</v>
      </c>
      <c r="AG76" s="1010"/>
      <c r="AH76" s="1010"/>
      <c r="AI76" s="1010"/>
      <c r="AJ76" s="1011"/>
      <c r="AK76" s="1012"/>
      <c r="AL76" s="1010"/>
      <c r="AM76" s="1010"/>
      <c r="AN76" s="1010"/>
      <c r="AO76" s="1011"/>
      <c r="AP76" s="1012" t="s">
        <v>589</v>
      </c>
      <c r="AQ76" s="1010"/>
      <c r="AR76" s="1010"/>
      <c r="AS76" s="1010"/>
      <c r="AT76" s="1011"/>
      <c r="AU76" s="1012" t="s">
        <v>586</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378</v>
      </c>
      <c r="B88" s="975" t="s">
        <v>408</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11344</v>
      </c>
      <c r="AG88" s="990"/>
      <c r="AH88" s="990"/>
      <c r="AI88" s="990"/>
      <c r="AJ88" s="990"/>
      <c r="AK88" s="994"/>
      <c r="AL88" s="994"/>
      <c r="AM88" s="994"/>
      <c r="AN88" s="994"/>
      <c r="AO88" s="994"/>
      <c r="AP88" s="990">
        <v>2350</v>
      </c>
      <c r="AQ88" s="990"/>
      <c r="AR88" s="990"/>
      <c r="AS88" s="990"/>
      <c r="AT88" s="990"/>
      <c r="AU88" s="990">
        <v>268</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975" t="s">
        <v>409</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15</v>
      </c>
      <c r="CS102" s="982"/>
      <c r="CT102" s="982"/>
      <c r="CU102" s="982"/>
      <c r="CV102" s="983"/>
      <c r="CW102" s="981">
        <v>0</v>
      </c>
      <c r="CX102" s="982"/>
      <c r="CY102" s="982"/>
      <c r="CZ102" s="982"/>
      <c r="DA102" s="983"/>
      <c r="DB102" s="981" t="s">
        <v>587</v>
      </c>
      <c r="DC102" s="982"/>
      <c r="DD102" s="982"/>
      <c r="DE102" s="982"/>
      <c r="DF102" s="983"/>
      <c r="DG102" s="981" t="s">
        <v>587</v>
      </c>
      <c r="DH102" s="982"/>
      <c r="DI102" s="982"/>
      <c r="DJ102" s="982"/>
      <c r="DK102" s="983"/>
      <c r="DL102" s="981" t="s">
        <v>587</v>
      </c>
      <c r="DM102" s="982"/>
      <c r="DN102" s="982"/>
      <c r="DO102" s="982"/>
      <c r="DP102" s="983"/>
      <c r="DQ102" s="981" t="s">
        <v>587</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417</v>
      </c>
      <c r="AB109" s="925"/>
      <c r="AC109" s="925"/>
      <c r="AD109" s="925"/>
      <c r="AE109" s="926"/>
      <c r="AF109" s="927" t="s">
        <v>297</v>
      </c>
      <c r="AG109" s="925"/>
      <c r="AH109" s="925"/>
      <c r="AI109" s="925"/>
      <c r="AJ109" s="926"/>
      <c r="AK109" s="927" t="s">
        <v>296</v>
      </c>
      <c r="AL109" s="925"/>
      <c r="AM109" s="925"/>
      <c r="AN109" s="925"/>
      <c r="AO109" s="926"/>
      <c r="AP109" s="927" t="s">
        <v>418</v>
      </c>
      <c r="AQ109" s="925"/>
      <c r="AR109" s="925"/>
      <c r="AS109" s="925"/>
      <c r="AT109" s="956"/>
      <c r="AU109" s="924" t="s">
        <v>416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417</v>
      </c>
      <c r="BR109" s="925"/>
      <c r="BS109" s="925"/>
      <c r="BT109" s="925"/>
      <c r="BU109" s="926"/>
      <c r="BV109" s="927" t="s">
        <v>297</v>
      </c>
      <c r="BW109" s="925"/>
      <c r="BX109" s="925"/>
      <c r="BY109" s="925"/>
      <c r="BZ109" s="926"/>
      <c r="CA109" s="927" t="s">
        <v>296</v>
      </c>
      <c r="CB109" s="925"/>
      <c r="CC109" s="925"/>
      <c r="CD109" s="925"/>
      <c r="CE109" s="926"/>
      <c r="CF109" s="963" t="s">
        <v>418</v>
      </c>
      <c r="CG109" s="963"/>
      <c r="CH109" s="963"/>
      <c r="CI109" s="963"/>
      <c r="CJ109" s="963"/>
      <c r="CK109" s="927" t="s">
        <v>419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417</v>
      </c>
      <c r="DH109" s="925"/>
      <c r="DI109" s="925"/>
      <c r="DJ109" s="925"/>
      <c r="DK109" s="926"/>
      <c r="DL109" s="927" t="s">
        <v>297</v>
      </c>
      <c r="DM109" s="925"/>
      <c r="DN109" s="925"/>
      <c r="DO109" s="925"/>
      <c r="DP109" s="926"/>
      <c r="DQ109" s="927" t="s">
        <v>296</v>
      </c>
      <c r="DR109" s="925"/>
      <c r="DS109" s="925"/>
      <c r="DT109" s="925"/>
      <c r="DU109" s="926"/>
      <c r="DV109" s="927" t="s">
        <v>418</v>
      </c>
      <c r="DW109" s="925"/>
      <c r="DX109" s="925"/>
      <c r="DY109" s="925"/>
      <c r="DZ109" s="956"/>
    </row>
    <row r="110" spans="1:131" s="226" customFormat="1" ht="26.25" customHeight="1" x14ac:dyDescent="0.15">
      <c r="A110" s="827" t="s">
        <v>420</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292962</v>
      </c>
      <c r="AB110" s="918"/>
      <c r="AC110" s="918"/>
      <c r="AD110" s="918"/>
      <c r="AE110" s="919"/>
      <c r="AF110" s="920">
        <v>288843</v>
      </c>
      <c r="AG110" s="918"/>
      <c r="AH110" s="918"/>
      <c r="AI110" s="918"/>
      <c r="AJ110" s="919"/>
      <c r="AK110" s="920">
        <v>312729</v>
      </c>
      <c r="AL110" s="918"/>
      <c r="AM110" s="918"/>
      <c r="AN110" s="918"/>
      <c r="AO110" s="919"/>
      <c r="AP110" s="921">
        <v>8.1</v>
      </c>
      <c r="AQ110" s="922"/>
      <c r="AR110" s="922"/>
      <c r="AS110" s="922"/>
      <c r="AT110" s="923"/>
      <c r="AU110" s="957" t="s">
        <v>66</v>
      </c>
      <c r="AV110" s="958"/>
      <c r="AW110" s="958"/>
      <c r="AX110" s="958"/>
      <c r="AY110" s="958"/>
      <c r="AZ110" s="883" t="s">
        <v>421</v>
      </c>
      <c r="BA110" s="828"/>
      <c r="BB110" s="828"/>
      <c r="BC110" s="828"/>
      <c r="BD110" s="828"/>
      <c r="BE110" s="828"/>
      <c r="BF110" s="828"/>
      <c r="BG110" s="828"/>
      <c r="BH110" s="828"/>
      <c r="BI110" s="828"/>
      <c r="BJ110" s="828"/>
      <c r="BK110" s="828"/>
      <c r="BL110" s="828"/>
      <c r="BM110" s="828"/>
      <c r="BN110" s="828"/>
      <c r="BO110" s="828"/>
      <c r="BP110" s="829"/>
      <c r="BQ110" s="884">
        <v>3940639</v>
      </c>
      <c r="BR110" s="865"/>
      <c r="BS110" s="865"/>
      <c r="BT110" s="865"/>
      <c r="BU110" s="865"/>
      <c r="BV110" s="865">
        <v>3693870</v>
      </c>
      <c r="BW110" s="865"/>
      <c r="BX110" s="865"/>
      <c r="BY110" s="865"/>
      <c r="BZ110" s="865"/>
      <c r="CA110" s="865">
        <v>3861060</v>
      </c>
      <c r="CB110" s="865"/>
      <c r="CC110" s="865"/>
      <c r="CD110" s="865"/>
      <c r="CE110" s="865"/>
      <c r="CF110" s="889">
        <v>100.5</v>
      </c>
      <c r="CG110" s="890"/>
      <c r="CH110" s="890"/>
      <c r="CI110" s="890"/>
      <c r="CJ110" s="890"/>
      <c r="CK110" s="953" t="s">
        <v>422</v>
      </c>
      <c r="CL110" s="839"/>
      <c r="CM110" s="914" t="s">
        <v>423</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424</v>
      </c>
      <c r="DH110" s="865"/>
      <c r="DI110" s="865"/>
      <c r="DJ110" s="865"/>
      <c r="DK110" s="865"/>
      <c r="DL110" s="865" t="s">
        <v>424</v>
      </c>
      <c r="DM110" s="865"/>
      <c r="DN110" s="865"/>
      <c r="DO110" s="865"/>
      <c r="DP110" s="865"/>
      <c r="DQ110" s="865" t="s">
        <v>424</v>
      </c>
      <c r="DR110" s="865"/>
      <c r="DS110" s="865"/>
      <c r="DT110" s="865"/>
      <c r="DU110" s="865"/>
      <c r="DV110" s="866" t="s">
        <v>424</v>
      </c>
      <c r="DW110" s="866"/>
      <c r="DX110" s="866"/>
      <c r="DY110" s="866"/>
      <c r="DZ110" s="867"/>
    </row>
    <row r="111" spans="1:131" s="226" customFormat="1" ht="26.25" customHeight="1" x14ac:dyDescent="0.15">
      <c r="A111" s="794" t="s">
        <v>425</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426</v>
      </c>
      <c r="AB111" s="946"/>
      <c r="AC111" s="946"/>
      <c r="AD111" s="946"/>
      <c r="AE111" s="947"/>
      <c r="AF111" s="948" t="s">
        <v>426</v>
      </c>
      <c r="AG111" s="946"/>
      <c r="AH111" s="946"/>
      <c r="AI111" s="946"/>
      <c r="AJ111" s="947"/>
      <c r="AK111" s="948" t="s">
        <v>426</v>
      </c>
      <c r="AL111" s="946"/>
      <c r="AM111" s="946"/>
      <c r="AN111" s="946"/>
      <c r="AO111" s="947"/>
      <c r="AP111" s="949" t="s">
        <v>426</v>
      </c>
      <c r="AQ111" s="950"/>
      <c r="AR111" s="950"/>
      <c r="AS111" s="950"/>
      <c r="AT111" s="951"/>
      <c r="AU111" s="959"/>
      <c r="AV111" s="960"/>
      <c r="AW111" s="960"/>
      <c r="AX111" s="960"/>
      <c r="AY111" s="960"/>
      <c r="AZ111" s="835" t="s">
        <v>427</v>
      </c>
      <c r="BA111" s="770"/>
      <c r="BB111" s="770"/>
      <c r="BC111" s="770"/>
      <c r="BD111" s="770"/>
      <c r="BE111" s="770"/>
      <c r="BF111" s="770"/>
      <c r="BG111" s="770"/>
      <c r="BH111" s="770"/>
      <c r="BI111" s="770"/>
      <c r="BJ111" s="770"/>
      <c r="BK111" s="770"/>
      <c r="BL111" s="770"/>
      <c r="BM111" s="770"/>
      <c r="BN111" s="770"/>
      <c r="BO111" s="770"/>
      <c r="BP111" s="771"/>
      <c r="BQ111" s="836" t="s">
        <v>121</v>
      </c>
      <c r="BR111" s="837"/>
      <c r="BS111" s="837"/>
      <c r="BT111" s="837"/>
      <c r="BU111" s="837"/>
      <c r="BV111" s="837" t="s">
        <v>121</v>
      </c>
      <c r="BW111" s="837"/>
      <c r="BX111" s="837"/>
      <c r="BY111" s="837"/>
      <c r="BZ111" s="837"/>
      <c r="CA111" s="837" t="s">
        <v>121</v>
      </c>
      <c r="CB111" s="837"/>
      <c r="CC111" s="837"/>
      <c r="CD111" s="837"/>
      <c r="CE111" s="837"/>
      <c r="CF111" s="898" t="s">
        <v>121</v>
      </c>
      <c r="CG111" s="899"/>
      <c r="CH111" s="899"/>
      <c r="CI111" s="899"/>
      <c r="CJ111" s="899"/>
      <c r="CK111" s="954"/>
      <c r="CL111" s="841"/>
      <c r="CM111" s="844" t="s">
        <v>428</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121</v>
      </c>
      <c r="DH111" s="837"/>
      <c r="DI111" s="837"/>
      <c r="DJ111" s="837"/>
      <c r="DK111" s="837"/>
      <c r="DL111" s="837" t="s">
        <v>121</v>
      </c>
      <c r="DM111" s="837"/>
      <c r="DN111" s="837"/>
      <c r="DO111" s="837"/>
      <c r="DP111" s="837"/>
      <c r="DQ111" s="837" t="s">
        <v>121</v>
      </c>
      <c r="DR111" s="837"/>
      <c r="DS111" s="837"/>
      <c r="DT111" s="837"/>
      <c r="DU111" s="837"/>
      <c r="DV111" s="814" t="s">
        <v>121</v>
      </c>
      <c r="DW111" s="814"/>
      <c r="DX111" s="814"/>
      <c r="DY111" s="814"/>
      <c r="DZ111" s="815"/>
    </row>
    <row r="112" spans="1:131" s="226" customFormat="1" ht="26.25" customHeight="1" x14ac:dyDescent="0.15">
      <c r="A112" s="939" t="s">
        <v>429</v>
      </c>
      <c r="B112" s="940"/>
      <c r="C112" s="770" t="s">
        <v>430</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431</v>
      </c>
      <c r="AB112" s="800"/>
      <c r="AC112" s="800"/>
      <c r="AD112" s="800"/>
      <c r="AE112" s="801"/>
      <c r="AF112" s="802" t="s">
        <v>431</v>
      </c>
      <c r="AG112" s="800"/>
      <c r="AH112" s="800"/>
      <c r="AI112" s="800"/>
      <c r="AJ112" s="801"/>
      <c r="AK112" s="802" t="s">
        <v>431</v>
      </c>
      <c r="AL112" s="800"/>
      <c r="AM112" s="800"/>
      <c r="AN112" s="800"/>
      <c r="AO112" s="801"/>
      <c r="AP112" s="847" t="s">
        <v>431</v>
      </c>
      <c r="AQ112" s="848"/>
      <c r="AR112" s="848"/>
      <c r="AS112" s="848"/>
      <c r="AT112" s="849"/>
      <c r="AU112" s="959"/>
      <c r="AV112" s="960"/>
      <c r="AW112" s="960"/>
      <c r="AX112" s="960"/>
      <c r="AY112" s="960"/>
      <c r="AZ112" s="835" t="s">
        <v>432</v>
      </c>
      <c r="BA112" s="770"/>
      <c r="BB112" s="770"/>
      <c r="BC112" s="770"/>
      <c r="BD112" s="770"/>
      <c r="BE112" s="770"/>
      <c r="BF112" s="770"/>
      <c r="BG112" s="770"/>
      <c r="BH112" s="770"/>
      <c r="BI112" s="770"/>
      <c r="BJ112" s="770"/>
      <c r="BK112" s="770"/>
      <c r="BL112" s="770"/>
      <c r="BM112" s="770"/>
      <c r="BN112" s="770"/>
      <c r="BO112" s="770"/>
      <c r="BP112" s="771"/>
      <c r="BQ112" s="836">
        <v>1844071</v>
      </c>
      <c r="BR112" s="837"/>
      <c r="BS112" s="837"/>
      <c r="BT112" s="837"/>
      <c r="BU112" s="837"/>
      <c r="BV112" s="837">
        <v>1708336</v>
      </c>
      <c r="BW112" s="837"/>
      <c r="BX112" s="837"/>
      <c r="BY112" s="837"/>
      <c r="BZ112" s="837"/>
      <c r="CA112" s="837">
        <v>2334598</v>
      </c>
      <c r="CB112" s="837"/>
      <c r="CC112" s="837"/>
      <c r="CD112" s="837"/>
      <c r="CE112" s="837"/>
      <c r="CF112" s="898">
        <v>60.8</v>
      </c>
      <c r="CG112" s="899"/>
      <c r="CH112" s="899"/>
      <c r="CI112" s="899"/>
      <c r="CJ112" s="899"/>
      <c r="CK112" s="954"/>
      <c r="CL112" s="841"/>
      <c r="CM112" s="844" t="s">
        <v>433</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431</v>
      </c>
      <c r="DH112" s="837"/>
      <c r="DI112" s="837"/>
      <c r="DJ112" s="837"/>
      <c r="DK112" s="837"/>
      <c r="DL112" s="837" t="s">
        <v>431</v>
      </c>
      <c r="DM112" s="837"/>
      <c r="DN112" s="837"/>
      <c r="DO112" s="837"/>
      <c r="DP112" s="837"/>
      <c r="DQ112" s="837" t="s">
        <v>431</v>
      </c>
      <c r="DR112" s="837"/>
      <c r="DS112" s="837"/>
      <c r="DT112" s="837"/>
      <c r="DU112" s="837"/>
      <c r="DV112" s="814" t="s">
        <v>431</v>
      </c>
      <c r="DW112" s="814"/>
      <c r="DX112" s="814"/>
      <c r="DY112" s="814"/>
      <c r="DZ112" s="815"/>
    </row>
    <row r="113" spans="1:130" s="226" customFormat="1" ht="26.25" customHeight="1" x14ac:dyDescent="0.15">
      <c r="A113" s="941"/>
      <c r="B113" s="942"/>
      <c r="C113" s="770" t="s">
        <v>434</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203603</v>
      </c>
      <c r="AB113" s="946"/>
      <c r="AC113" s="946"/>
      <c r="AD113" s="946"/>
      <c r="AE113" s="947"/>
      <c r="AF113" s="948">
        <v>202198</v>
      </c>
      <c r="AG113" s="946"/>
      <c r="AH113" s="946"/>
      <c r="AI113" s="946"/>
      <c r="AJ113" s="947"/>
      <c r="AK113" s="948">
        <v>211373</v>
      </c>
      <c r="AL113" s="946"/>
      <c r="AM113" s="946"/>
      <c r="AN113" s="946"/>
      <c r="AO113" s="947"/>
      <c r="AP113" s="949">
        <v>5.5</v>
      </c>
      <c r="AQ113" s="950"/>
      <c r="AR113" s="950"/>
      <c r="AS113" s="950"/>
      <c r="AT113" s="951"/>
      <c r="AU113" s="959"/>
      <c r="AV113" s="960"/>
      <c r="AW113" s="960"/>
      <c r="AX113" s="960"/>
      <c r="AY113" s="960"/>
      <c r="AZ113" s="835" t="s">
        <v>435</v>
      </c>
      <c r="BA113" s="770"/>
      <c r="BB113" s="770"/>
      <c r="BC113" s="770"/>
      <c r="BD113" s="770"/>
      <c r="BE113" s="770"/>
      <c r="BF113" s="770"/>
      <c r="BG113" s="770"/>
      <c r="BH113" s="770"/>
      <c r="BI113" s="770"/>
      <c r="BJ113" s="770"/>
      <c r="BK113" s="770"/>
      <c r="BL113" s="770"/>
      <c r="BM113" s="770"/>
      <c r="BN113" s="770"/>
      <c r="BO113" s="770"/>
      <c r="BP113" s="771"/>
      <c r="BQ113" s="836">
        <v>380053</v>
      </c>
      <c r="BR113" s="837"/>
      <c r="BS113" s="837"/>
      <c r="BT113" s="837"/>
      <c r="BU113" s="837"/>
      <c r="BV113" s="837">
        <v>313733</v>
      </c>
      <c r="BW113" s="837"/>
      <c r="BX113" s="837"/>
      <c r="BY113" s="837"/>
      <c r="BZ113" s="837"/>
      <c r="CA113" s="837">
        <v>268287</v>
      </c>
      <c r="CB113" s="837"/>
      <c r="CC113" s="837"/>
      <c r="CD113" s="837"/>
      <c r="CE113" s="837"/>
      <c r="CF113" s="898">
        <v>7</v>
      </c>
      <c r="CG113" s="899"/>
      <c r="CH113" s="899"/>
      <c r="CI113" s="899"/>
      <c r="CJ113" s="899"/>
      <c r="CK113" s="954"/>
      <c r="CL113" s="841"/>
      <c r="CM113" s="844" t="s">
        <v>436</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431</v>
      </c>
      <c r="DH113" s="800"/>
      <c r="DI113" s="800"/>
      <c r="DJ113" s="800"/>
      <c r="DK113" s="801"/>
      <c r="DL113" s="802" t="s">
        <v>431</v>
      </c>
      <c r="DM113" s="800"/>
      <c r="DN113" s="800"/>
      <c r="DO113" s="800"/>
      <c r="DP113" s="801"/>
      <c r="DQ113" s="802" t="s">
        <v>431</v>
      </c>
      <c r="DR113" s="800"/>
      <c r="DS113" s="800"/>
      <c r="DT113" s="800"/>
      <c r="DU113" s="801"/>
      <c r="DV113" s="847" t="s">
        <v>431</v>
      </c>
      <c r="DW113" s="848"/>
      <c r="DX113" s="848"/>
      <c r="DY113" s="848"/>
      <c r="DZ113" s="849"/>
    </row>
    <row r="114" spans="1:130" s="226" customFormat="1" ht="26.25" customHeight="1" x14ac:dyDescent="0.15">
      <c r="A114" s="941"/>
      <c r="B114" s="942"/>
      <c r="C114" s="770" t="s">
        <v>437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75559</v>
      </c>
      <c r="AB114" s="800"/>
      <c r="AC114" s="800"/>
      <c r="AD114" s="800"/>
      <c r="AE114" s="801"/>
      <c r="AF114" s="802">
        <v>84347</v>
      </c>
      <c r="AG114" s="800"/>
      <c r="AH114" s="800"/>
      <c r="AI114" s="800"/>
      <c r="AJ114" s="801"/>
      <c r="AK114" s="802">
        <v>69817</v>
      </c>
      <c r="AL114" s="800"/>
      <c r="AM114" s="800"/>
      <c r="AN114" s="800"/>
      <c r="AO114" s="801"/>
      <c r="AP114" s="847">
        <v>1.8</v>
      </c>
      <c r="AQ114" s="848"/>
      <c r="AR114" s="848"/>
      <c r="AS114" s="848"/>
      <c r="AT114" s="849"/>
      <c r="AU114" s="959"/>
      <c r="AV114" s="960"/>
      <c r="AW114" s="960"/>
      <c r="AX114" s="960"/>
      <c r="AY114" s="960"/>
      <c r="AZ114" s="835" t="s">
        <v>438</v>
      </c>
      <c r="BA114" s="770"/>
      <c r="BB114" s="770"/>
      <c r="BC114" s="770"/>
      <c r="BD114" s="770"/>
      <c r="BE114" s="770"/>
      <c r="BF114" s="770"/>
      <c r="BG114" s="770"/>
      <c r="BH114" s="770"/>
      <c r="BI114" s="770"/>
      <c r="BJ114" s="770"/>
      <c r="BK114" s="770"/>
      <c r="BL114" s="770"/>
      <c r="BM114" s="770"/>
      <c r="BN114" s="770"/>
      <c r="BO114" s="770"/>
      <c r="BP114" s="771"/>
      <c r="BQ114" s="836">
        <v>1258518</v>
      </c>
      <c r="BR114" s="837"/>
      <c r="BS114" s="837"/>
      <c r="BT114" s="837"/>
      <c r="BU114" s="837"/>
      <c r="BV114" s="837">
        <v>1183225</v>
      </c>
      <c r="BW114" s="837"/>
      <c r="BX114" s="837"/>
      <c r="BY114" s="837"/>
      <c r="BZ114" s="837"/>
      <c r="CA114" s="837">
        <v>1120575</v>
      </c>
      <c r="CB114" s="837"/>
      <c r="CC114" s="837"/>
      <c r="CD114" s="837"/>
      <c r="CE114" s="837"/>
      <c r="CF114" s="898">
        <v>29.2</v>
      </c>
      <c r="CG114" s="899"/>
      <c r="CH114" s="899"/>
      <c r="CI114" s="899"/>
      <c r="CJ114" s="899"/>
      <c r="CK114" s="954"/>
      <c r="CL114" s="841"/>
      <c r="CM114" s="844" t="s">
        <v>439</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431</v>
      </c>
      <c r="DH114" s="800"/>
      <c r="DI114" s="800"/>
      <c r="DJ114" s="800"/>
      <c r="DK114" s="801"/>
      <c r="DL114" s="802" t="s">
        <v>431</v>
      </c>
      <c r="DM114" s="800"/>
      <c r="DN114" s="800"/>
      <c r="DO114" s="800"/>
      <c r="DP114" s="801"/>
      <c r="DQ114" s="802" t="s">
        <v>431</v>
      </c>
      <c r="DR114" s="800"/>
      <c r="DS114" s="800"/>
      <c r="DT114" s="800"/>
      <c r="DU114" s="801"/>
      <c r="DV114" s="847" t="s">
        <v>431</v>
      </c>
      <c r="DW114" s="848"/>
      <c r="DX114" s="848"/>
      <c r="DY114" s="848"/>
      <c r="DZ114" s="849"/>
    </row>
    <row r="115" spans="1:130" s="226" customFormat="1" ht="26.25" customHeight="1" x14ac:dyDescent="0.15">
      <c r="A115" s="941"/>
      <c r="B115" s="942"/>
      <c r="C115" s="770" t="s">
        <v>440</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71</v>
      </c>
      <c r="AB115" s="946"/>
      <c r="AC115" s="946"/>
      <c r="AD115" s="946"/>
      <c r="AE115" s="947"/>
      <c r="AF115" s="948">
        <v>62</v>
      </c>
      <c r="AG115" s="946"/>
      <c r="AH115" s="946"/>
      <c r="AI115" s="946"/>
      <c r="AJ115" s="947"/>
      <c r="AK115" s="948">
        <v>54</v>
      </c>
      <c r="AL115" s="946"/>
      <c r="AM115" s="946"/>
      <c r="AN115" s="946"/>
      <c r="AO115" s="947"/>
      <c r="AP115" s="949">
        <v>0</v>
      </c>
      <c r="AQ115" s="950"/>
      <c r="AR115" s="950"/>
      <c r="AS115" s="950"/>
      <c r="AT115" s="951"/>
      <c r="AU115" s="959"/>
      <c r="AV115" s="960"/>
      <c r="AW115" s="960"/>
      <c r="AX115" s="960"/>
      <c r="AY115" s="960"/>
      <c r="AZ115" s="835" t="s">
        <v>441</v>
      </c>
      <c r="BA115" s="770"/>
      <c r="BB115" s="770"/>
      <c r="BC115" s="770"/>
      <c r="BD115" s="770"/>
      <c r="BE115" s="770"/>
      <c r="BF115" s="770"/>
      <c r="BG115" s="770"/>
      <c r="BH115" s="770"/>
      <c r="BI115" s="770"/>
      <c r="BJ115" s="770"/>
      <c r="BK115" s="770"/>
      <c r="BL115" s="770"/>
      <c r="BM115" s="770"/>
      <c r="BN115" s="770"/>
      <c r="BO115" s="770"/>
      <c r="BP115" s="771"/>
      <c r="BQ115" s="836" t="s">
        <v>431</v>
      </c>
      <c r="BR115" s="837"/>
      <c r="BS115" s="837"/>
      <c r="BT115" s="837"/>
      <c r="BU115" s="837"/>
      <c r="BV115" s="837" t="s">
        <v>431</v>
      </c>
      <c r="BW115" s="837"/>
      <c r="BX115" s="837"/>
      <c r="BY115" s="837"/>
      <c r="BZ115" s="837"/>
      <c r="CA115" s="837" t="s">
        <v>431</v>
      </c>
      <c r="CB115" s="837"/>
      <c r="CC115" s="837"/>
      <c r="CD115" s="837"/>
      <c r="CE115" s="837"/>
      <c r="CF115" s="898" t="s">
        <v>431</v>
      </c>
      <c r="CG115" s="899"/>
      <c r="CH115" s="899"/>
      <c r="CI115" s="899"/>
      <c r="CJ115" s="899"/>
      <c r="CK115" s="954"/>
      <c r="CL115" s="841"/>
      <c r="CM115" s="835" t="s">
        <v>442</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431</v>
      </c>
      <c r="DH115" s="800"/>
      <c r="DI115" s="800"/>
      <c r="DJ115" s="800"/>
      <c r="DK115" s="801"/>
      <c r="DL115" s="802" t="s">
        <v>431</v>
      </c>
      <c r="DM115" s="800"/>
      <c r="DN115" s="800"/>
      <c r="DO115" s="800"/>
      <c r="DP115" s="801"/>
      <c r="DQ115" s="802" t="s">
        <v>431</v>
      </c>
      <c r="DR115" s="800"/>
      <c r="DS115" s="800"/>
      <c r="DT115" s="800"/>
      <c r="DU115" s="801"/>
      <c r="DV115" s="847" t="s">
        <v>431</v>
      </c>
      <c r="DW115" s="848"/>
      <c r="DX115" s="848"/>
      <c r="DY115" s="848"/>
      <c r="DZ115" s="849"/>
    </row>
    <row r="116" spans="1:130" s="226" customFormat="1" ht="26.25" customHeight="1" x14ac:dyDescent="0.15">
      <c r="A116" s="943"/>
      <c r="B116" s="944"/>
      <c r="C116" s="903" t="s">
        <v>443</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431</v>
      </c>
      <c r="AB116" s="800"/>
      <c r="AC116" s="800"/>
      <c r="AD116" s="800"/>
      <c r="AE116" s="801"/>
      <c r="AF116" s="802" t="s">
        <v>431</v>
      </c>
      <c r="AG116" s="800"/>
      <c r="AH116" s="800"/>
      <c r="AI116" s="800"/>
      <c r="AJ116" s="801"/>
      <c r="AK116" s="802" t="s">
        <v>431</v>
      </c>
      <c r="AL116" s="800"/>
      <c r="AM116" s="800"/>
      <c r="AN116" s="800"/>
      <c r="AO116" s="801"/>
      <c r="AP116" s="847" t="s">
        <v>431</v>
      </c>
      <c r="AQ116" s="848"/>
      <c r="AR116" s="848"/>
      <c r="AS116" s="848"/>
      <c r="AT116" s="849"/>
      <c r="AU116" s="959"/>
      <c r="AV116" s="960"/>
      <c r="AW116" s="960"/>
      <c r="AX116" s="960"/>
      <c r="AY116" s="960"/>
      <c r="AZ116" s="886" t="s">
        <v>444</v>
      </c>
      <c r="BA116" s="887"/>
      <c r="BB116" s="887"/>
      <c r="BC116" s="887"/>
      <c r="BD116" s="887"/>
      <c r="BE116" s="887"/>
      <c r="BF116" s="887"/>
      <c r="BG116" s="887"/>
      <c r="BH116" s="887"/>
      <c r="BI116" s="887"/>
      <c r="BJ116" s="887"/>
      <c r="BK116" s="887"/>
      <c r="BL116" s="887"/>
      <c r="BM116" s="887"/>
      <c r="BN116" s="887"/>
      <c r="BO116" s="887"/>
      <c r="BP116" s="888"/>
      <c r="BQ116" s="836" t="s">
        <v>431</v>
      </c>
      <c r="BR116" s="837"/>
      <c r="BS116" s="837"/>
      <c r="BT116" s="837"/>
      <c r="BU116" s="837"/>
      <c r="BV116" s="837" t="s">
        <v>431</v>
      </c>
      <c r="BW116" s="837"/>
      <c r="BX116" s="837"/>
      <c r="BY116" s="837"/>
      <c r="BZ116" s="837"/>
      <c r="CA116" s="837" t="s">
        <v>431</v>
      </c>
      <c r="CB116" s="837"/>
      <c r="CC116" s="837"/>
      <c r="CD116" s="837"/>
      <c r="CE116" s="837"/>
      <c r="CF116" s="898" t="s">
        <v>431</v>
      </c>
      <c r="CG116" s="899"/>
      <c r="CH116" s="899"/>
      <c r="CI116" s="899"/>
      <c r="CJ116" s="899"/>
      <c r="CK116" s="954"/>
      <c r="CL116" s="841"/>
      <c r="CM116" s="844" t="s">
        <v>445</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431</v>
      </c>
      <c r="DH116" s="800"/>
      <c r="DI116" s="800"/>
      <c r="DJ116" s="800"/>
      <c r="DK116" s="801"/>
      <c r="DL116" s="802" t="s">
        <v>431</v>
      </c>
      <c r="DM116" s="800"/>
      <c r="DN116" s="800"/>
      <c r="DO116" s="800"/>
      <c r="DP116" s="801"/>
      <c r="DQ116" s="802" t="s">
        <v>431</v>
      </c>
      <c r="DR116" s="800"/>
      <c r="DS116" s="800"/>
      <c r="DT116" s="800"/>
      <c r="DU116" s="801"/>
      <c r="DV116" s="847" t="s">
        <v>431</v>
      </c>
      <c r="DW116" s="848"/>
      <c r="DX116" s="848"/>
      <c r="DY116" s="848"/>
      <c r="DZ116" s="849"/>
    </row>
    <row r="117" spans="1:130" s="226" customFormat="1" ht="26.25" customHeight="1" x14ac:dyDescent="0.15">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446</v>
      </c>
      <c r="Z117" s="926"/>
      <c r="AA117" s="931">
        <v>572195</v>
      </c>
      <c r="AB117" s="932"/>
      <c r="AC117" s="932"/>
      <c r="AD117" s="932"/>
      <c r="AE117" s="933"/>
      <c r="AF117" s="934">
        <v>575450</v>
      </c>
      <c r="AG117" s="932"/>
      <c r="AH117" s="932"/>
      <c r="AI117" s="932"/>
      <c r="AJ117" s="933"/>
      <c r="AK117" s="934">
        <v>593973</v>
      </c>
      <c r="AL117" s="932"/>
      <c r="AM117" s="932"/>
      <c r="AN117" s="932"/>
      <c r="AO117" s="933"/>
      <c r="AP117" s="935"/>
      <c r="AQ117" s="936"/>
      <c r="AR117" s="936"/>
      <c r="AS117" s="936"/>
      <c r="AT117" s="937"/>
      <c r="AU117" s="959"/>
      <c r="AV117" s="960"/>
      <c r="AW117" s="960"/>
      <c r="AX117" s="960"/>
      <c r="AY117" s="960"/>
      <c r="AZ117" s="886" t="s">
        <v>447</v>
      </c>
      <c r="BA117" s="887"/>
      <c r="BB117" s="887"/>
      <c r="BC117" s="887"/>
      <c r="BD117" s="887"/>
      <c r="BE117" s="887"/>
      <c r="BF117" s="887"/>
      <c r="BG117" s="887"/>
      <c r="BH117" s="887"/>
      <c r="BI117" s="887"/>
      <c r="BJ117" s="887"/>
      <c r="BK117" s="887"/>
      <c r="BL117" s="887"/>
      <c r="BM117" s="887"/>
      <c r="BN117" s="887"/>
      <c r="BO117" s="887"/>
      <c r="BP117" s="888"/>
      <c r="BQ117" s="836" t="s">
        <v>448</v>
      </c>
      <c r="BR117" s="837"/>
      <c r="BS117" s="837"/>
      <c r="BT117" s="837"/>
      <c r="BU117" s="837"/>
      <c r="BV117" s="837" t="s">
        <v>448</v>
      </c>
      <c r="BW117" s="837"/>
      <c r="BX117" s="837"/>
      <c r="BY117" s="837"/>
      <c r="BZ117" s="837"/>
      <c r="CA117" s="837" t="s">
        <v>448</v>
      </c>
      <c r="CB117" s="837"/>
      <c r="CC117" s="837"/>
      <c r="CD117" s="837"/>
      <c r="CE117" s="837"/>
      <c r="CF117" s="898" t="s">
        <v>448</v>
      </c>
      <c r="CG117" s="899"/>
      <c r="CH117" s="899"/>
      <c r="CI117" s="899"/>
      <c r="CJ117" s="899"/>
      <c r="CK117" s="954"/>
      <c r="CL117" s="841"/>
      <c r="CM117" s="844" t="s">
        <v>449</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448</v>
      </c>
      <c r="DH117" s="800"/>
      <c r="DI117" s="800"/>
      <c r="DJ117" s="800"/>
      <c r="DK117" s="801"/>
      <c r="DL117" s="802" t="s">
        <v>448</v>
      </c>
      <c r="DM117" s="800"/>
      <c r="DN117" s="800"/>
      <c r="DO117" s="800"/>
      <c r="DP117" s="801"/>
      <c r="DQ117" s="802" t="s">
        <v>450</v>
      </c>
      <c r="DR117" s="800"/>
      <c r="DS117" s="800"/>
      <c r="DT117" s="800"/>
      <c r="DU117" s="801"/>
      <c r="DV117" s="847" t="s">
        <v>448</v>
      </c>
      <c r="DW117" s="848"/>
      <c r="DX117" s="848"/>
      <c r="DY117" s="848"/>
      <c r="DZ117" s="849"/>
    </row>
    <row r="118" spans="1:130" s="226" customFormat="1" ht="26.25" customHeight="1" x14ac:dyDescent="0.15">
      <c r="A118" s="924" t="s">
        <v>419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417</v>
      </c>
      <c r="AB118" s="925"/>
      <c r="AC118" s="925"/>
      <c r="AD118" s="925"/>
      <c r="AE118" s="926"/>
      <c r="AF118" s="927" t="s">
        <v>297</v>
      </c>
      <c r="AG118" s="925"/>
      <c r="AH118" s="925"/>
      <c r="AI118" s="925"/>
      <c r="AJ118" s="926"/>
      <c r="AK118" s="927" t="s">
        <v>296</v>
      </c>
      <c r="AL118" s="925"/>
      <c r="AM118" s="925"/>
      <c r="AN118" s="925"/>
      <c r="AO118" s="926"/>
      <c r="AP118" s="928" t="s">
        <v>418</v>
      </c>
      <c r="AQ118" s="929"/>
      <c r="AR118" s="929"/>
      <c r="AS118" s="929"/>
      <c r="AT118" s="930"/>
      <c r="AU118" s="959"/>
      <c r="AV118" s="960"/>
      <c r="AW118" s="960"/>
      <c r="AX118" s="960"/>
      <c r="AY118" s="960"/>
      <c r="AZ118" s="902" t="s">
        <v>451</v>
      </c>
      <c r="BA118" s="903"/>
      <c r="BB118" s="903"/>
      <c r="BC118" s="903"/>
      <c r="BD118" s="903"/>
      <c r="BE118" s="903"/>
      <c r="BF118" s="903"/>
      <c r="BG118" s="903"/>
      <c r="BH118" s="903"/>
      <c r="BI118" s="903"/>
      <c r="BJ118" s="903"/>
      <c r="BK118" s="903"/>
      <c r="BL118" s="903"/>
      <c r="BM118" s="903"/>
      <c r="BN118" s="903"/>
      <c r="BO118" s="903"/>
      <c r="BP118" s="904"/>
      <c r="BQ118" s="905" t="s">
        <v>452</v>
      </c>
      <c r="BR118" s="868"/>
      <c r="BS118" s="868"/>
      <c r="BT118" s="868"/>
      <c r="BU118" s="868"/>
      <c r="BV118" s="868" t="s">
        <v>431</v>
      </c>
      <c r="BW118" s="868"/>
      <c r="BX118" s="868"/>
      <c r="BY118" s="868"/>
      <c r="BZ118" s="868"/>
      <c r="CA118" s="868" t="s">
        <v>453</v>
      </c>
      <c r="CB118" s="868"/>
      <c r="CC118" s="868"/>
      <c r="CD118" s="868"/>
      <c r="CE118" s="868"/>
      <c r="CF118" s="898" t="s">
        <v>454</v>
      </c>
      <c r="CG118" s="899"/>
      <c r="CH118" s="899"/>
      <c r="CI118" s="899"/>
      <c r="CJ118" s="899"/>
      <c r="CK118" s="954"/>
      <c r="CL118" s="841"/>
      <c r="CM118" s="844" t="s">
        <v>455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453</v>
      </c>
      <c r="DH118" s="800"/>
      <c r="DI118" s="800"/>
      <c r="DJ118" s="800"/>
      <c r="DK118" s="801"/>
      <c r="DL118" s="802" t="s">
        <v>456</v>
      </c>
      <c r="DM118" s="800"/>
      <c r="DN118" s="800"/>
      <c r="DO118" s="800"/>
      <c r="DP118" s="801"/>
      <c r="DQ118" s="802" t="s">
        <v>457</v>
      </c>
      <c r="DR118" s="800"/>
      <c r="DS118" s="800"/>
      <c r="DT118" s="800"/>
      <c r="DU118" s="801"/>
      <c r="DV118" s="847" t="s">
        <v>454</v>
      </c>
      <c r="DW118" s="848"/>
      <c r="DX118" s="848"/>
      <c r="DY118" s="848"/>
      <c r="DZ118" s="849"/>
    </row>
    <row r="119" spans="1:130" s="226" customFormat="1" ht="26.25" customHeight="1" x14ac:dyDescent="0.15">
      <c r="A119" s="838" t="s">
        <v>422</v>
      </c>
      <c r="B119" s="839"/>
      <c r="C119" s="914" t="s">
        <v>423</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456</v>
      </c>
      <c r="AB119" s="918"/>
      <c r="AC119" s="918"/>
      <c r="AD119" s="918"/>
      <c r="AE119" s="919"/>
      <c r="AF119" s="920" t="s">
        <v>454</v>
      </c>
      <c r="AG119" s="918"/>
      <c r="AH119" s="918"/>
      <c r="AI119" s="918"/>
      <c r="AJ119" s="919"/>
      <c r="AK119" s="920" t="s">
        <v>454</v>
      </c>
      <c r="AL119" s="918"/>
      <c r="AM119" s="918"/>
      <c r="AN119" s="918"/>
      <c r="AO119" s="919"/>
      <c r="AP119" s="921" t="s">
        <v>456</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458</v>
      </c>
      <c r="BP119" s="901"/>
      <c r="BQ119" s="905">
        <v>7423281</v>
      </c>
      <c r="BR119" s="868"/>
      <c r="BS119" s="868"/>
      <c r="BT119" s="868"/>
      <c r="BU119" s="868"/>
      <c r="BV119" s="868">
        <v>6899164</v>
      </c>
      <c r="BW119" s="868"/>
      <c r="BX119" s="868"/>
      <c r="BY119" s="868"/>
      <c r="BZ119" s="868"/>
      <c r="CA119" s="868">
        <v>7584520</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454</v>
      </c>
      <c r="DH119" s="783"/>
      <c r="DI119" s="783"/>
      <c r="DJ119" s="783"/>
      <c r="DK119" s="784"/>
      <c r="DL119" s="785" t="s">
        <v>454</v>
      </c>
      <c r="DM119" s="783"/>
      <c r="DN119" s="783"/>
      <c r="DO119" s="783"/>
      <c r="DP119" s="784"/>
      <c r="DQ119" s="785" t="s">
        <v>457</v>
      </c>
      <c r="DR119" s="783"/>
      <c r="DS119" s="783"/>
      <c r="DT119" s="783"/>
      <c r="DU119" s="784"/>
      <c r="DV119" s="871" t="s">
        <v>454</v>
      </c>
      <c r="DW119" s="872"/>
      <c r="DX119" s="872"/>
      <c r="DY119" s="872"/>
      <c r="DZ119" s="873"/>
    </row>
    <row r="120" spans="1:130" s="226" customFormat="1" ht="26.25" customHeight="1" x14ac:dyDescent="0.15">
      <c r="A120" s="840"/>
      <c r="B120" s="841"/>
      <c r="C120" s="844" t="s">
        <v>428</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456</v>
      </c>
      <c r="AB120" s="800"/>
      <c r="AC120" s="800"/>
      <c r="AD120" s="800"/>
      <c r="AE120" s="801"/>
      <c r="AF120" s="802" t="s">
        <v>454</v>
      </c>
      <c r="AG120" s="800"/>
      <c r="AH120" s="800"/>
      <c r="AI120" s="800"/>
      <c r="AJ120" s="801"/>
      <c r="AK120" s="802" t="s">
        <v>457</v>
      </c>
      <c r="AL120" s="800"/>
      <c r="AM120" s="800"/>
      <c r="AN120" s="800"/>
      <c r="AO120" s="801"/>
      <c r="AP120" s="847" t="s">
        <v>453</v>
      </c>
      <c r="AQ120" s="848"/>
      <c r="AR120" s="848"/>
      <c r="AS120" s="848"/>
      <c r="AT120" s="849"/>
      <c r="AU120" s="906" t="s">
        <v>460</v>
      </c>
      <c r="AV120" s="907"/>
      <c r="AW120" s="907"/>
      <c r="AX120" s="907"/>
      <c r="AY120" s="908"/>
      <c r="AZ120" s="883" t="s">
        <v>461</v>
      </c>
      <c r="BA120" s="828"/>
      <c r="BB120" s="828"/>
      <c r="BC120" s="828"/>
      <c r="BD120" s="828"/>
      <c r="BE120" s="828"/>
      <c r="BF120" s="828"/>
      <c r="BG120" s="828"/>
      <c r="BH120" s="828"/>
      <c r="BI120" s="828"/>
      <c r="BJ120" s="828"/>
      <c r="BK120" s="828"/>
      <c r="BL120" s="828"/>
      <c r="BM120" s="828"/>
      <c r="BN120" s="828"/>
      <c r="BO120" s="828"/>
      <c r="BP120" s="829"/>
      <c r="BQ120" s="884">
        <v>2781300</v>
      </c>
      <c r="BR120" s="865"/>
      <c r="BS120" s="865"/>
      <c r="BT120" s="865"/>
      <c r="BU120" s="865"/>
      <c r="BV120" s="865">
        <v>2963406</v>
      </c>
      <c r="BW120" s="865"/>
      <c r="BX120" s="865"/>
      <c r="BY120" s="865"/>
      <c r="BZ120" s="865"/>
      <c r="CA120" s="865">
        <v>3095885</v>
      </c>
      <c r="CB120" s="865"/>
      <c r="CC120" s="865"/>
      <c r="CD120" s="865"/>
      <c r="CE120" s="865"/>
      <c r="CF120" s="889">
        <v>80.599999999999994</v>
      </c>
      <c r="CG120" s="890"/>
      <c r="CH120" s="890"/>
      <c r="CI120" s="890"/>
      <c r="CJ120" s="890"/>
      <c r="CK120" s="891" t="s">
        <v>462</v>
      </c>
      <c r="CL120" s="875"/>
      <c r="CM120" s="875"/>
      <c r="CN120" s="875"/>
      <c r="CO120" s="876"/>
      <c r="CP120" s="895" t="s">
        <v>463</v>
      </c>
      <c r="CQ120" s="896"/>
      <c r="CR120" s="896"/>
      <c r="CS120" s="896"/>
      <c r="CT120" s="896"/>
      <c r="CU120" s="896"/>
      <c r="CV120" s="896"/>
      <c r="CW120" s="896"/>
      <c r="CX120" s="896"/>
      <c r="CY120" s="896"/>
      <c r="CZ120" s="896"/>
      <c r="DA120" s="896"/>
      <c r="DB120" s="896"/>
      <c r="DC120" s="896"/>
      <c r="DD120" s="896"/>
      <c r="DE120" s="896"/>
      <c r="DF120" s="897"/>
      <c r="DG120" s="884">
        <v>1067335</v>
      </c>
      <c r="DH120" s="865"/>
      <c r="DI120" s="865"/>
      <c r="DJ120" s="865"/>
      <c r="DK120" s="865"/>
      <c r="DL120" s="865">
        <v>987099</v>
      </c>
      <c r="DM120" s="865"/>
      <c r="DN120" s="865"/>
      <c r="DO120" s="865"/>
      <c r="DP120" s="865"/>
      <c r="DQ120" s="865">
        <v>873476</v>
      </c>
      <c r="DR120" s="865"/>
      <c r="DS120" s="865"/>
      <c r="DT120" s="865"/>
      <c r="DU120" s="865"/>
      <c r="DV120" s="866">
        <v>22.7</v>
      </c>
      <c r="DW120" s="866"/>
      <c r="DX120" s="866"/>
      <c r="DY120" s="866"/>
      <c r="DZ120" s="867"/>
    </row>
    <row r="121" spans="1:130" s="226" customFormat="1" ht="26.25" customHeight="1" x14ac:dyDescent="0.15">
      <c r="A121" s="840"/>
      <c r="B121" s="841"/>
      <c r="C121" s="886" t="s">
        <v>464</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456</v>
      </c>
      <c r="AB121" s="800"/>
      <c r="AC121" s="800"/>
      <c r="AD121" s="800"/>
      <c r="AE121" s="801"/>
      <c r="AF121" s="802" t="s">
        <v>456</v>
      </c>
      <c r="AG121" s="800"/>
      <c r="AH121" s="800"/>
      <c r="AI121" s="800"/>
      <c r="AJ121" s="801"/>
      <c r="AK121" s="802" t="s">
        <v>454</v>
      </c>
      <c r="AL121" s="800"/>
      <c r="AM121" s="800"/>
      <c r="AN121" s="800"/>
      <c r="AO121" s="801"/>
      <c r="AP121" s="847" t="s">
        <v>453</v>
      </c>
      <c r="AQ121" s="848"/>
      <c r="AR121" s="848"/>
      <c r="AS121" s="848"/>
      <c r="AT121" s="849"/>
      <c r="AU121" s="909"/>
      <c r="AV121" s="910"/>
      <c r="AW121" s="910"/>
      <c r="AX121" s="910"/>
      <c r="AY121" s="911"/>
      <c r="AZ121" s="835" t="s">
        <v>465</v>
      </c>
      <c r="BA121" s="770"/>
      <c r="BB121" s="770"/>
      <c r="BC121" s="770"/>
      <c r="BD121" s="770"/>
      <c r="BE121" s="770"/>
      <c r="BF121" s="770"/>
      <c r="BG121" s="770"/>
      <c r="BH121" s="770"/>
      <c r="BI121" s="770"/>
      <c r="BJ121" s="770"/>
      <c r="BK121" s="770"/>
      <c r="BL121" s="770"/>
      <c r="BM121" s="770"/>
      <c r="BN121" s="770"/>
      <c r="BO121" s="770"/>
      <c r="BP121" s="771"/>
      <c r="BQ121" s="836" t="s">
        <v>454</v>
      </c>
      <c r="BR121" s="837"/>
      <c r="BS121" s="837"/>
      <c r="BT121" s="837"/>
      <c r="BU121" s="837"/>
      <c r="BV121" s="837" t="s">
        <v>454</v>
      </c>
      <c r="BW121" s="837"/>
      <c r="BX121" s="837"/>
      <c r="BY121" s="837"/>
      <c r="BZ121" s="837"/>
      <c r="CA121" s="837" t="s">
        <v>121</v>
      </c>
      <c r="CB121" s="837"/>
      <c r="CC121" s="837"/>
      <c r="CD121" s="837"/>
      <c r="CE121" s="837"/>
      <c r="CF121" s="898" t="s">
        <v>454</v>
      </c>
      <c r="CG121" s="899"/>
      <c r="CH121" s="899"/>
      <c r="CI121" s="899"/>
      <c r="CJ121" s="899"/>
      <c r="CK121" s="892"/>
      <c r="CL121" s="878"/>
      <c r="CM121" s="878"/>
      <c r="CN121" s="878"/>
      <c r="CO121" s="879"/>
      <c r="CP121" s="858" t="s">
        <v>466</v>
      </c>
      <c r="CQ121" s="859"/>
      <c r="CR121" s="859"/>
      <c r="CS121" s="859"/>
      <c r="CT121" s="859"/>
      <c r="CU121" s="859"/>
      <c r="CV121" s="859"/>
      <c r="CW121" s="859"/>
      <c r="CX121" s="859"/>
      <c r="CY121" s="859"/>
      <c r="CZ121" s="859"/>
      <c r="DA121" s="859"/>
      <c r="DB121" s="859"/>
      <c r="DC121" s="859"/>
      <c r="DD121" s="859"/>
      <c r="DE121" s="859"/>
      <c r="DF121" s="860"/>
      <c r="DG121" s="836">
        <v>2635</v>
      </c>
      <c r="DH121" s="837"/>
      <c r="DI121" s="837"/>
      <c r="DJ121" s="837"/>
      <c r="DK121" s="837"/>
      <c r="DL121" s="837">
        <v>302</v>
      </c>
      <c r="DM121" s="837"/>
      <c r="DN121" s="837"/>
      <c r="DO121" s="837"/>
      <c r="DP121" s="837"/>
      <c r="DQ121" s="837">
        <v>794517</v>
      </c>
      <c r="DR121" s="837"/>
      <c r="DS121" s="837"/>
      <c r="DT121" s="837"/>
      <c r="DU121" s="837"/>
      <c r="DV121" s="814">
        <v>20.7</v>
      </c>
      <c r="DW121" s="814"/>
      <c r="DX121" s="814"/>
      <c r="DY121" s="814"/>
      <c r="DZ121" s="815"/>
    </row>
    <row r="122" spans="1:130" s="226" customFormat="1" ht="26.25" customHeight="1" x14ac:dyDescent="0.15">
      <c r="A122" s="840"/>
      <c r="B122" s="841"/>
      <c r="C122" s="844" t="s">
        <v>439</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457</v>
      </c>
      <c r="AB122" s="800"/>
      <c r="AC122" s="800"/>
      <c r="AD122" s="800"/>
      <c r="AE122" s="801"/>
      <c r="AF122" s="802" t="s">
        <v>457</v>
      </c>
      <c r="AG122" s="800"/>
      <c r="AH122" s="800"/>
      <c r="AI122" s="800"/>
      <c r="AJ122" s="801"/>
      <c r="AK122" s="802" t="s">
        <v>121</v>
      </c>
      <c r="AL122" s="800"/>
      <c r="AM122" s="800"/>
      <c r="AN122" s="800"/>
      <c r="AO122" s="801"/>
      <c r="AP122" s="847" t="s">
        <v>456</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4955266</v>
      </c>
      <c r="BR122" s="868"/>
      <c r="BS122" s="868"/>
      <c r="BT122" s="868"/>
      <c r="BU122" s="868"/>
      <c r="BV122" s="868">
        <v>4945877</v>
      </c>
      <c r="BW122" s="868"/>
      <c r="BX122" s="868"/>
      <c r="BY122" s="868"/>
      <c r="BZ122" s="868"/>
      <c r="CA122" s="868">
        <v>4867535</v>
      </c>
      <c r="CB122" s="868"/>
      <c r="CC122" s="868"/>
      <c r="CD122" s="868"/>
      <c r="CE122" s="868"/>
      <c r="CF122" s="869">
        <v>126.7</v>
      </c>
      <c r="CG122" s="870"/>
      <c r="CH122" s="870"/>
      <c r="CI122" s="870"/>
      <c r="CJ122" s="870"/>
      <c r="CK122" s="892"/>
      <c r="CL122" s="878"/>
      <c r="CM122" s="878"/>
      <c r="CN122" s="878"/>
      <c r="CO122" s="879"/>
      <c r="CP122" s="858" t="s">
        <v>468</v>
      </c>
      <c r="CQ122" s="859"/>
      <c r="CR122" s="859"/>
      <c r="CS122" s="859"/>
      <c r="CT122" s="859"/>
      <c r="CU122" s="859"/>
      <c r="CV122" s="859"/>
      <c r="CW122" s="859"/>
      <c r="CX122" s="859"/>
      <c r="CY122" s="859"/>
      <c r="CZ122" s="859"/>
      <c r="DA122" s="859"/>
      <c r="DB122" s="859"/>
      <c r="DC122" s="859"/>
      <c r="DD122" s="859"/>
      <c r="DE122" s="859"/>
      <c r="DF122" s="860"/>
      <c r="DG122" s="836">
        <v>774101</v>
      </c>
      <c r="DH122" s="837"/>
      <c r="DI122" s="837"/>
      <c r="DJ122" s="837"/>
      <c r="DK122" s="837"/>
      <c r="DL122" s="837">
        <v>720935</v>
      </c>
      <c r="DM122" s="837"/>
      <c r="DN122" s="837"/>
      <c r="DO122" s="837"/>
      <c r="DP122" s="837"/>
      <c r="DQ122" s="837">
        <v>666605</v>
      </c>
      <c r="DR122" s="837"/>
      <c r="DS122" s="837"/>
      <c r="DT122" s="837"/>
      <c r="DU122" s="837"/>
      <c r="DV122" s="814">
        <v>17.399999999999999</v>
      </c>
      <c r="DW122" s="814"/>
      <c r="DX122" s="814"/>
      <c r="DY122" s="814"/>
      <c r="DZ122" s="815"/>
    </row>
    <row r="123" spans="1:130" s="226" customFormat="1" ht="26.25" customHeight="1" x14ac:dyDescent="0.15">
      <c r="A123" s="840"/>
      <c r="B123" s="841"/>
      <c r="C123" s="844" t="s">
        <v>445</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v>71</v>
      </c>
      <c r="AB123" s="800"/>
      <c r="AC123" s="800"/>
      <c r="AD123" s="800"/>
      <c r="AE123" s="801"/>
      <c r="AF123" s="802">
        <v>62</v>
      </c>
      <c r="AG123" s="800"/>
      <c r="AH123" s="800"/>
      <c r="AI123" s="800"/>
      <c r="AJ123" s="801"/>
      <c r="AK123" s="802">
        <v>54</v>
      </c>
      <c r="AL123" s="800"/>
      <c r="AM123" s="800"/>
      <c r="AN123" s="800"/>
      <c r="AO123" s="801"/>
      <c r="AP123" s="847">
        <v>0</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469</v>
      </c>
      <c r="BP123" s="901"/>
      <c r="BQ123" s="855">
        <v>7736566</v>
      </c>
      <c r="BR123" s="856"/>
      <c r="BS123" s="856"/>
      <c r="BT123" s="856"/>
      <c r="BU123" s="856"/>
      <c r="BV123" s="856">
        <v>7909283</v>
      </c>
      <c r="BW123" s="856"/>
      <c r="BX123" s="856"/>
      <c r="BY123" s="856"/>
      <c r="BZ123" s="856"/>
      <c r="CA123" s="856">
        <v>7963420</v>
      </c>
      <c r="CB123" s="856"/>
      <c r="CC123" s="856"/>
      <c r="CD123" s="856"/>
      <c r="CE123" s="856"/>
      <c r="CF123" s="766"/>
      <c r="CG123" s="767"/>
      <c r="CH123" s="767"/>
      <c r="CI123" s="767"/>
      <c r="CJ123" s="857"/>
      <c r="CK123" s="892"/>
      <c r="CL123" s="878"/>
      <c r="CM123" s="878"/>
      <c r="CN123" s="878"/>
      <c r="CO123" s="879"/>
      <c r="CP123" s="858" t="s">
        <v>470</v>
      </c>
      <c r="CQ123" s="859"/>
      <c r="CR123" s="859"/>
      <c r="CS123" s="859"/>
      <c r="CT123" s="859"/>
      <c r="CU123" s="859"/>
      <c r="CV123" s="859"/>
      <c r="CW123" s="859"/>
      <c r="CX123" s="859"/>
      <c r="CY123" s="859"/>
      <c r="CZ123" s="859"/>
      <c r="DA123" s="859"/>
      <c r="DB123" s="859"/>
      <c r="DC123" s="859"/>
      <c r="DD123" s="859"/>
      <c r="DE123" s="859"/>
      <c r="DF123" s="860"/>
      <c r="DG123" s="799" t="s">
        <v>471</v>
      </c>
      <c r="DH123" s="800"/>
      <c r="DI123" s="800"/>
      <c r="DJ123" s="800"/>
      <c r="DK123" s="801"/>
      <c r="DL123" s="802" t="s">
        <v>456</v>
      </c>
      <c r="DM123" s="800"/>
      <c r="DN123" s="800"/>
      <c r="DO123" s="800"/>
      <c r="DP123" s="801"/>
      <c r="DQ123" s="802" t="s">
        <v>452</v>
      </c>
      <c r="DR123" s="800"/>
      <c r="DS123" s="800"/>
      <c r="DT123" s="800"/>
      <c r="DU123" s="801"/>
      <c r="DV123" s="847" t="s">
        <v>453</v>
      </c>
      <c r="DW123" s="848"/>
      <c r="DX123" s="848"/>
      <c r="DY123" s="848"/>
      <c r="DZ123" s="849"/>
    </row>
    <row r="124" spans="1:130" s="226" customFormat="1" ht="26.25" customHeight="1" thickBot="1" x14ac:dyDescent="0.2">
      <c r="A124" s="840"/>
      <c r="B124" s="841"/>
      <c r="C124" s="844" t="s">
        <v>449</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456</v>
      </c>
      <c r="AB124" s="800"/>
      <c r="AC124" s="800"/>
      <c r="AD124" s="800"/>
      <c r="AE124" s="801"/>
      <c r="AF124" s="802" t="s">
        <v>454</v>
      </c>
      <c r="AG124" s="800"/>
      <c r="AH124" s="800"/>
      <c r="AI124" s="800"/>
      <c r="AJ124" s="801"/>
      <c r="AK124" s="802" t="s">
        <v>121</v>
      </c>
      <c r="AL124" s="800"/>
      <c r="AM124" s="800"/>
      <c r="AN124" s="800"/>
      <c r="AO124" s="801"/>
      <c r="AP124" s="847" t="s">
        <v>457</v>
      </c>
      <c r="AQ124" s="848"/>
      <c r="AR124" s="848"/>
      <c r="AS124" s="848"/>
      <c r="AT124" s="849"/>
      <c r="AU124" s="850" t="s">
        <v>472</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t="s">
        <v>453</v>
      </c>
      <c r="BR124" s="854"/>
      <c r="BS124" s="854"/>
      <c r="BT124" s="854"/>
      <c r="BU124" s="854"/>
      <c r="BV124" s="854" t="s">
        <v>454</v>
      </c>
      <c r="BW124" s="854"/>
      <c r="BX124" s="854"/>
      <c r="BY124" s="854"/>
      <c r="BZ124" s="854"/>
      <c r="CA124" s="854" t="s">
        <v>456</v>
      </c>
      <c r="CB124" s="854"/>
      <c r="CC124" s="854"/>
      <c r="CD124" s="854"/>
      <c r="CE124" s="854"/>
      <c r="CF124" s="744"/>
      <c r="CG124" s="745"/>
      <c r="CH124" s="745"/>
      <c r="CI124" s="745"/>
      <c r="CJ124" s="885"/>
      <c r="CK124" s="893"/>
      <c r="CL124" s="893"/>
      <c r="CM124" s="893"/>
      <c r="CN124" s="893"/>
      <c r="CO124" s="894"/>
      <c r="CP124" s="858" t="s">
        <v>473</v>
      </c>
      <c r="CQ124" s="859"/>
      <c r="CR124" s="859"/>
      <c r="CS124" s="859"/>
      <c r="CT124" s="859"/>
      <c r="CU124" s="859"/>
      <c r="CV124" s="859"/>
      <c r="CW124" s="859"/>
      <c r="CX124" s="859"/>
      <c r="CY124" s="859"/>
      <c r="CZ124" s="859"/>
      <c r="DA124" s="859"/>
      <c r="DB124" s="859"/>
      <c r="DC124" s="859"/>
      <c r="DD124" s="859"/>
      <c r="DE124" s="859"/>
      <c r="DF124" s="860"/>
      <c r="DG124" s="782" t="s">
        <v>456</v>
      </c>
      <c r="DH124" s="783"/>
      <c r="DI124" s="783"/>
      <c r="DJ124" s="783"/>
      <c r="DK124" s="784"/>
      <c r="DL124" s="785" t="s">
        <v>456</v>
      </c>
      <c r="DM124" s="783"/>
      <c r="DN124" s="783"/>
      <c r="DO124" s="783"/>
      <c r="DP124" s="784"/>
      <c r="DQ124" s="785" t="s">
        <v>452</v>
      </c>
      <c r="DR124" s="783"/>
      <c r="DS124" s="783"/>
      <c r="DT124" s="783"/>
      <c r="DU124" s="784"/>
      <c r="DV124" s="871" t="s">
        <v>454</v>
      </c>
      <c r="DW124" s="872"/>
      <c r="DX124" s="872"/>
      <c r="DY124" s="872"/>
      <c r="DZ124" s="873"/>
    </row>
    <row r="125" spans="1:130" s="226" customFormat="1" ht="26.25" customHeight="1" x14ac:dyDescent="0.15">
      <c r="A125" s="840"/>
      <c r="B125" s="841"/>
      <c r="C125" s="844" t="s">
        <v>455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456</v>
      </c>
      <c r="AB125" s="800"/>
      <c r="AC125" s="800"/>
      <c r="AD125" s="800"/>
      <c r="AE125" s="801"/>
      <c r="AF125" s="802" t="s">
        <v>471</v>
      </c>
      <c r="AG125" s="800"/>
      <c r="AH125" s="800"/>
      <c r="AI125" s="800"/>
      <c r="AJ125" s="801"/>
      <c r="AK125" s="802" t="s">
        <v>453</v>
      </c>
      <c r="AL125" s="800"/>
      <c r="AM125" s="800"/>
      <c r="AN125" s="800"/>
      <c r="AO125" s="801"/>
      <c r="AP125" s="847" t="s">
        <v>453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474</v>
      </c>
      <c r="CL125" s="875"/>
      <c r="CM125" s="875"/>
      <c r="CN125" s="875"/>
      <c r="CO125" s="876"/>
      <c r="CP125" s="883" t="s">
        <v>475</v>
      </c>
      <c r="CQ125" s="828"/>
      <c r="CR125" s="828"/>
      <c r="CS125" s="828"/>
      <c r="CT125" s="828"/>
      <c r="CU125" s="828"/>
      <c r="CV125" s="828"/>
      <c r="CW125" s="828"/>
      <c r="CX125" s="828"/>
      <c r="CY125" s="828"/>
      <c r="CZ125" s="828"/>
      <c r="DA125" s="828"/>
      <c r="DB125" s="828"/>
      <c r="DC125" s="828"/>
      <c r="DD125" s="828"/>
      <c r="DE125" s="828"/>
      <c r="DF125" s="829"/>
      <c r="DG125" s="884" t="s">
        <v>454</v>
      </c>
      <c r="DH125" s="865"/>
      <c r="DI125" s="865"/>
      <c r="DJ125" s="865"/>
      <c r="DK125" s="865"/>
      <c r="DL125" s="865" t="s">
        <v>453</v>
      </c>
      <c r="DM125" s="865"/>
      <c r="DN125" s="865"/>
      <c r="DO125" s="865"/>
      <c r="DP125" s="865"/>
      <c r="DQ125" s="865" t="s">
        <v>454</v>
      </c>
      <c r="DR125" s="865"/>
      <c r="DS125" s="865"/>
      <c r="DT125" s="865"/>
      <c r="DU125" s="865"/>
      <c r="DV125" s="866" t="s">
        <v>456</v>
      </c>
      <c r="DW125" s="866"/>
      <c r="DX125" s="866"/>
      <c r="DY125" s="866"/>
      <c r="DZ125" s="867"/>
    </row>
    <row r="126" spans="1:130" s="226" customFormat="1" ht="26.25" customHeight="1" thickBot="1" x14ac:dyDescent="0.2">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454</v>
      </c>
      <c r="AB126" s="800"/>
      <c r="AC126" s="800"/>
      <c r="AD126" s="800"/>
      <c r="AE126" s="801"/>
      <c r="AF126" s="802" t="s">
        <v>452</v>
      </c>
      <c r="AG126" s="800"/>
      <c r="AH126" s="800"/>
      <c r="AI126" s="800"/>
      <c r="AJ126" s="801"/>
      <c r="AK126" s="802" t="s">
        <v>452</v>
      </c>
      <c r="AL126" s="800"/>
      <c r="AM126" s="800"/>
      <c r="AN126" s="800"/>
      <c r="AO126" s="801"/>
      <c r="AP126" s="847" t="s">
        <v>471</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476</v>
      </c>
      <c r="CQ126" s="770"/>
      <c r="CR126" s="770"/>
      <c r="CS126" s="770"/>
      <c r="CT126" s="770"/>
      <c r="CU126" s="770"/>
      <c r="CV126" s="770"/>
      <c r="CW126" s="770"/>
      <c r="CX126" s="770"/>
      <c r="CY126" s="770"/>
      <c r="CZ126" s="770"/>
      <c r="DA126" s="770"/>
      <c r="DB126" s="770"/>
      <c r="DC126" s="770"/>
      <c r="DD126" s="770"/>
      <c r="DE126" s="770"/>
      <c r="DF126" s="771"/>
      <c r="DG126" s="836" t="s">
        <v>456</v>
      </c>
      <c r="DH126" s="837"/>
      <c r="DI126" s="837"/>
      <c r="DJ126" s="837"/>
      <c r="DK126" s="837"/>
      <c r="DL126" s="837" t="s">
        <v>454</v>
      </c>
      <c r="DM126" s="837"/>
      <c r="DN126" s="837"/>
      <c r="DO126" s="837"/>
      <c r="DP126" s="837"/>
      <c r="DQ126" s="837" t="s">
        <v>453</v>
      </c>
      <c r="DR126" s="837"/>
      <c r="DS126" s="837"/>
      <c r="DT126" s="837"/>
      <c r="DU126" s="837"/>
      <c r="DV126" s="814" t="s">
        <v>453</v>
      </c>
      <c r="DW126" s="814"/>
      <c r="DX126" s="814"/>
      <c r="DY126" s="814"/>
      <c r="DZ126" s="815"/>
    </row>
    <row r="127" spans="1:130" s="226" customFormat="1" ht="26.25" customHeight="1" x14ac:dyDescent="0.15">
      <c r="A127" s="842"/>
      <c r="B127" s="843"/>
      <c r="C127" s="861" t="s">
        <v>477</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456</v>
      </c>
      <c r="AB127" s="800"/>
      <c r="AC127" s="800"/>
      <c r="AD127" s="800"/>
      <c r="AE127" s="801"/>
      <c r="AF127" s="802" t="s">
        <v>454</v>
      </c>
      <c r="AG127" s="800"/>
      <c r="AH127" s="800"/>
      <c r="AI127" s="800"/>
      <c r="AJ127" s="801"/>
      <c r="AK127" s="802" t="s">
        <v>456</v>
      </c>
      <c r="AL127" s="800"/>
      <c r="AM127" s="800"/>
      <c r="AN127" s="800"/>
      <c r="AO127" s="801"/>
      <c r="AP127" s="847" t="s">
        <v>454</v>
      </c>
      <c r="AQ127" s="848"/>
      <c r="AR127" s="848"/>
      <c r="AS127" s="848"/>
      <c r="AT127" s="849"/>
      <c r="AU127" s="262"/>
      <c r="AV127" s="262"/>
      <c r="AW127" s="262"/>
      <c r="AX127" s="864" t="s">
        <v>478</v>
      </c>
      <c r="AY127" s="832"/>
      <c r="AZ127" s="832"/>
      <c r="BA127" s="832"/>
      <c r="BB127" s="832"/>
      <c r="BC127" s="832"/>
      <c r="BD127" s="832"/>
      <c r="BE127" s="833"/>
      <c r="BF127" s="831" t="s">
        <v>479</v>
      </c>
      <c r="BG127" s="832"/>
      <c r="BH127" s="832"/>
      <c r="BI127" s="832"/>
      <c r="BJ127" s="832"/>
      <c r="BK127" s="832"/>
      <c r="BL127" s="833"/>
      <c r="BM127" s="831" t="s">
        <v>480</v>
      </c>
      <c r="BN127" s="832"/>
      <c r="BO127" s="832"/>
      <c r="BP127" s="832"/>
      <c r="BQ127" s="832"/>
      <c r="BR127" s="832"/>
      <c r="BS127" s="833"/>
      <c r="BT127" s="831" t="s">
        <v>481</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482</v>
      </c>
      <c r="CQ127" s="770"/>
      <c r="CR127" s="770"/>
      <c r="CS127" s="770"/>
      <c r="CT127" s="770"/>
      <c r="CU127" s="770"/>
      <c r="CV127" s="770"/>
      <c r="CW127" s="770"/>
      <c r="CX127" s="770"/>
      <c r="CY127" s="770"/>
      <c r="CZ127" s="770"/>
      <c r="DA127" s="770"/>
      <c r="DB127" s="770"/>
      <c r="DC127" s="770"/>
      <c r="DD127" s="770"/>
      <c r="DE127" s="770"/>
      <c r="DF127" s="771"/>
      <c r="DG127" s="836" t="s">
        <v>453</v>
      </c>
      <c r="DH127" s="837"/>
      <c r="DI127" s="837"/>
      <c r="DJ127" s="837"/>
      <c r="DK127" s="837"/>
      <c r="DL127" s="837" t="s">
        <v>456</v>
      </c>
      <c r="DM127" s="837"/>
      <c r="DN127" s="837"/>
      <c r="DO127" s="837"/>
      <c r="DP127" s="837"/>
      <c r="DQ127" s="837" t="s">
        <v>452</v>
      </c>
      <c r="DR127" s="837"/>
      <c r="DS127" s="837"/>
      <c r="DT127" s="837"/>
      <c r="DU127" s="837"/>
      <c r="DV127" s="814" t="s">
        <v>456</v>
      </c>
      <c r="DW127" s="814"/>
      <c r="DX127" s="814"/>
      <c r="DY127" s="814"/>
      <c r="DZ127" s="815"/>
    </row>
    <row r="128" spans="1:130" s="226" customFormat="1" ht="26.25" customHeight="1" thickBot="1" x14ac:dyDescent="0.2">
      <c r="A128" s="816" t="s">
        <v>483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484</v>
      </c>
      <c r="X128" s="818"/>
      <c r="Y128" s="818"/>
      <c r="Z128" s="819"/>
      <c r="AA128" s="820">
        <v>641</v>
      </c>
      <c r="AB128" s="821"/>
      <c r="AC128" s="821"/>
      <c r="AD128" s="821"/>
      <c r="AE128" s="822"/>
      <c r="AF128" s="823">
        <v>638</v>
      </c>
      <c r="AG128" s="821"/>
      <c r="AH128" s="821"/>
      <c r="AI128" s="821"/>
      <c r="AJ128" s="822"/>
      <c r="AK128" s="823">
        <v>636</v>
      </c>
      <c r="AL128" s="821"/>
      <c r="AM128" s="821"/>
      <c r="AN128" s="821"/>
      <c r="AO128" s="822"/>
      <c r="AP128" s="824"/>
      <c r="AQ128" s="825"/>
      <c r="AR128" s="825"/>
      <c r="AS128" s="825"/>
      <c r="AT128" s="826"/>
      <c r="AU128" s="262"/>
      <c r="AV128" s="262"/>
      <c r="AW128" s="262"/>
      <c r="AX128" s="827" t="s">
        <v>485</v>
      </c>
      <c r="AY128" s="828"/>
      <c r="AZ128" s="828"/>
      <c r="BA128" s="828"/>
      <c r="BB128" s="828"/>
      <c r="BC128" s="828"/>
      <c r="BD128" s="828"/>
      <c r="BE128" s="829"/>
      <c r="BF128" s="806" t="s">
        <v>453</v>
      </c>
      <c r="BG128" s="807"/>
      <c r="BH128" s="807"/>
      <c r="BI128" s="807"/>
      <c r="BJ128" s="807"/>
      <c r="BK128" s="807"/>
      <c r="BL128" s="830"/>
      <c r="BM128" s="806">
        <v>15</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486</v>
      </c>
      <c r="CQ128" s="748"/>
      <c r="CR128" s="748"/>
      <c r="CS128" s="748"/>
      <c r="CT128" s="748"/>
      <c r="CU128" s="748"/>
      <c r="CV128" s="748"/>
      <c r="CW128" s="748"/>
      <c r="CX128" s="748"/>
      <c r="CY128" s="748"/>
      <c r="CZ128" s="748"/>
      <c r="DA128" s="748"/>
      <c r="DB128" s="748"/>
      <c r="DC128" s="748"/>
      <c r="DD128" s="748"/>
      <c r="DE128" s="748"/>
      <c r="DF128" s="749"/>
      <c r="DG128" s="810" t="s">
        <v>453</v>
      </c>
      <c r="DH128" s="811"/>
      <c r="DI128" s="811"/>
      <c r="DJ128" s="811"/>
      <c r="DK128" s="811"/>
      <c r="DL128" s="811" t="s">
        <v>457</v>
      </c>
      <c r="DM128" s="811"/>
      <c r="DN128" s="811"/>
      <c r="DO128" s="811"/>
      <c r="DP128" s="811"/>
      <c r="DQ128" s="811" t="s">
        <v>456</v>
      </c>
      <c r="DR128" s="811"/>
      <c r="DS128" s="811"/>
      <c r="DT128" s="811"/>
      <c r="DU128" s="811"/>
      <c r="DV128" s="812" t="s">
        <v>456</v>
      </c>
      <c r="DW128" s="812"/>
      <c r="DX128" s="812"/>
      <c r="DY128" s="812"/>
      <c r="DZ128" s="813"/>
    </row>
    <row r="129" spans="1:131" s="226" customFormat="1" ht="26.25" customHeight="1" x14ac:dyDescent="0.15">
      <c r="A129" s="794" t="s">
        <v>99</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487</v>
      </c>
      <c r="X129" s="797"/>
      <c r="Y129" s="797"/>
      <c r="Z129" s="798"/>
      <c r="AA129" s="799">
        <v>4287829</v>
      </c>
      <c r="AB129" s="800"/>
      <c r="AC129" s="800"/>
      <c r="AD129" s="800"/>
      <c r="AE129" s="801"/>
      <c r="AF129" s="802">
        <v>4329703</v>
      </c>
      <c r="AG129" s="800"/>
      <c r="AH129" s="800"/>
      <c r="AI129" s="800"/>
      <c r="AJ129" s="801"/>
      <c r="AK129" s="802">
        <v>4275987</v>
      </c>
      <c r="AL129" s="800"/>
      <c r="AM129" s="800"/>
      <c r="AN129" s="800"/>
      <c r="AO129" s="801"/>
      <c r="AP129" s="803"/>
      <c r="AQ129" s="804"/>
      <c r="AR129" s="804"/>
      <c r="AS129" s="804"/>
      <c r="AT129" s="805"/>
      <c r="AU129" s="264"/>
      <c r="AV129" s="264"/>
      <c r="AW129" s="264"/>
      <c r="AX129" s="769" t="s">
        <v>488</v>
      </c>
      <c r="AY129" s="770"/>
      <c r="AZ129" s="770"/>
      <c r="BA129" s="770"/>
      <c r="BB129" s="770"/>
      <c r="BC129" s="770"/>
      <c r="BD129" s="770"/>
      <c r="BE129" s="771"/>
      <c r="BF129" s="789" t="s">
        <v>489</v>
      </c>
      <c r="BG129" s="790"/>
      <c r="BH129" s="790"/>
      <c r="BI129" s="790"/>
      <c r="BJ129" s="790"/>
      <c r="BK129" s="790"/>
      <c r="BL129" s="791"/>
      <c r="BM129" s="789">
        <v>20</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490</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491</v>
      </c>
      <c r="X130" s="797"/>
      <c r="Y130" s="797"/>
      <c r="Z130" s="798"/>
      <c r="AA130" s="799">
        <v>407461</v>
      </c>
      <c r="AB130" s="800"/>
      <c r="AC130" s="800"/>
      <c r="AD130" s="800"/>
      <c r="AE130" s="801"/>
      <c r="AF130" s="802">
        <v>465628</v>
      </c>
      <c r="AG130" s="800"/>
      <c r="AH130" s="800"/>
      <c r="AI130" s="800"/>
      <c r="AJ130" s="801"/>
      <c r="AK130" s="802">
        <v>435451</v>
      </c>
      <c r="AL130" s="800"/>
      <c r="AM130" s="800"/>
      <c r="AN130" s="800"/>
      <c r="AO130" s="801"/>
      <c r="AP130" s="803"/>
      <c r="AQ130" s="804"/>
      <c r="AR130" s="804"/>
      <c r="AS130" s="804"/>
      <c r="AT130" s="805"/>
      <c r="AU130" s="264"/>
      <c r="AV130" s="264"/>
      <c r="AW130" s="264"/>
      <c r="AX130" s="769" t="s">
        <v>492</v>
      </c>
      <c r="AY130" s="770"/>
      <c r="AZ130" s="770"/>
      <c r="BA130" s="770"/>
      <c r="BB130" s="770"/>
      <c r="BC130" s="770"/>
      <c r="BD130" s="770"/>
      <c r="BE130" s="771"/>
      <c r="BF130" s="772">
        <v>3.7</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493</v>
      </c>
      <c r="X131" s="780"/>
      <c r="Y131" s="780"/>
      <c r="Z131" s="781"/>
      <c r="AA131" s="782">
        <v>3880368</v>
      </c>
      <c r="AB131" s="783"/>
      <c r="AC131" s="783"/>
      <c r="AD131" s="783"/>
      <c r="AE131" s="784"/>
      <c r="AF131" s="785">
        <v>3864075</v>
      </c>
      <c r="AG131" s="783"/>
      <c r="AH131" s="783"/>
      <c r="AI131" s="783"/>
      <c r="AJ131" s="784"/>
      <c r="AK131" s="785">
        <v>3840536</v>
      </c>
      <c r="AL131" s="783"/>
      <c r="AM131" s="783"/>
      <c r="AN131" s="783"/>
      <c r="AO131" s="784"/>
      <c r="AP131" s="786"/>
      <c r="AQ131" s="787"/>
      <c r="AR131" s="787"/>
      <c r="AS131" s="787"/>
      <c r="AT131" s="788"/>
      <c r="AU131" s="264"/>
      <c r="AV131" s="264"/>
      <c r="AW131" s="264"/>
      <c r="AX131" s="747" t="s">
        <v>494</v>
      </c>
      <c r="AY131" s="748"/>
      <c r="AZ131" s="748"/>
      <c r="BA131" s="748"/>
      <c r="BB131" s="748"/>
      <c r="BC131" s="748"/>
      <c r="BD131" s="748"/>
      <c r="BE131" s="749"/>
      <c r="BF131" s="750" t="s">
        <v>489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495</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496</v>
      </c>
      <c r="W132" s="760"/>
      <c r="X132" s="760"/>
      <c r="Y132" s="760"/>
      <c r="Z132" s="761"/>
      <c r="AA132" s="762">
        <v>4.2287999489999999</v>
      </c>
      <c r="AB132" s="763"/>
      <c r="AC132" s="763"/>
      <c r="AD132" s="763"/>
      <c r="AE132" s="764"/>
      <c r="AF132" s="765">
        <v>2.825618033</v>
      </c>
      <c r="AG132" s="763"/>
      <c r="AH132" s="763"/>
      <c r="AI132" s="763"/>
      <c r="AJ132" s="764"/>
      <c r="AK132" s="765">
        <v>4.111040751</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497</v>
      </c>
      <c r="W133" s="739"/>
      <c r="X133" s="739"/>
      <c r="Y133" s="739"/>
      <c r="Z133" s="740"/>
      <c r="AA133" s="741">
        <v>5</v>
      </c>
      <c r="AB133" s="742"/>
      <c r="AC133" s="742"/>
      <c r="AD133" s="742"/>
      <c r="AE133" s="743"/>
      <c r="AF133" s="741">
        <v>4.0999999999999996</v>
      </c>
      <c r="AG133" s="742"/>
      <c r="AH133" s="742"/>
      <c r="AI133" s="742"/>
      <c r="AJ133" s="743"/>
      <c r="AK133" s="741">
        <v>3.7</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3GDswkYMCQ8JRq4r+JqoLe4/vF58nk4M0eJBCTpi+ZoD+jFOGXNukKLo06EuLo3MqYjsxs2X51fY1/Kv94yJw==" saltValue="47fatnz4Wg0c/slB/hvT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NWCJdm8NODk2FaKNt2KuPLOZHoUVnyAPTMD/OZ/DMDdxe06zcKWIgocrsfErsZthAys25R79GRBSyPW457kbQ==" saltValue="29x0WEwDJ9iXwkQ8onW+a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inkoCQ7KFJvUIrh4+qhPoku5D9adcLfLo7jOYneesir9ziGxyxw6RjnfXWb4wYcloxZLDEzztsMANdw6Lr3cQ==" saltValue="enG6U4aM4XBKVqgxlxXrY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506</v>
      </c>
      <c r="AL9" s="1169"/>
      <c r="AM9" s="1169"/>
      <c r="AN9" s="1170"/>
      <c r="AO9" s="292">
        <v>1233053</v>
      </c>
      <c r="AP9" s="292">
        <v>82517</v>
      </c>
      <c r="AQ9" s="293">
        <v>94624</v>
      </c>
      <c r="AR9" s="294">
        <v>-12.8</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507</v>
      </c>
      <c r="AL10" s="1169"/>
      <c r="AM10" s="1169"/>
      <c r="AN10" s="1170"/>
      <c r="AO10" s="295">
        <v>114400</v>
      </c>
      <c r="AP10" s="295">
        <v>7656</v>
      </c>
      <c r="AQ10" s="296">
        <v>10828</v>
      </c>
      <c r="AR10" s="297">
        <v>-29.3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508</v>
      </c>
      <c r="AL11" s="1169"/>
      <c r="AM11" s="1169"/>
      <c r="AN11" s="1170"/>
      <c r="AO11" s="295">
        <v>289772</v>
      </c>
      <c r="AP11" s="295">
        <v>19392</v>
      </c>
      <c r="AQ11" s="296">
        <v>19094</v>
      </c>
      <c r="AR11" s="297">
        <v>1.6</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509</v>
      </c>
      <c r="AL12" s="1169"/>
      <c r="AM12" s="1169"/>
      <c r="AN12" s="1170"/>
      <c r="AO12" s="295" t="s">
        <v>510</v>
      </c>
      <c r="AP12" s="295" t="s">
        <v>510</v>
      </c>
      <c r="AQ12" s="296">
        <v>2189</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511</v>
      </c>
      <c r="AL13" s="1169"/>
      <c r="AM13" s="1169"/>
      <c r="AN13" s="1170"/>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512</v>
      </c>
      <c r="AL14" s="1169"/>
      <c r="AM14" s="1169"/>
      <c r="AN14" s="1170"/>
      <c r="AO14" s="295">
        <v>48651</v>
      </c>
      <c r="AP14" s="295">
        <v>3256</v>
      </c>
      <c r="AQ14" s="296">
        <v>4559</v>
      </c>
      <c r="AR14" s="297">
        <v>-28.6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513</v>
      </c>
      <c r="AL15" s="1169"/>
      <c r="AM15" s="1169"/>
      <c r="AN15" s="1170"/>
      <c r="AO15" s="295">
        <v>27159</v>
      </c>
      <c r="AP15" s="295">
        <v>1818</v>
      </c>
      <c r="AQ15" s="296">
        <v>2298</v>
      </c>
      <c r="AR15" s="297">
        <v>-20.9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514</v>
      </c>
      <c r="AL16" s="1172"/>
      <c r="AM16" s="1172"/>
      <c r="AN16" s="1173"/>
      <c r="AO16" s="295">
        <v>-132280</v>
      </c>
      <c r="AP16" s="295">
        <v>-8852</v>
      </c>
      <c r="AQ16" s="296">
        <v>-9895</v>
      </c>
      <c r="AR16" s="297">
        <v>-10.5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1580755</v>
      </c>
      <c r="AP17" s="295">
        <v>105786</v>
      </c>
      <c r="AQ17" s="296">
        <v>123697</v>
      </c>
      <c r="AR17" s="297">
        <v>-14.5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519</v>
      </c>
      <c r="AL21" s="1166"/>
      <c r="AM21" s="1166"/>
      <c r="AN21" s="1167"/>
      <c r="AO21" s="307">
        <v>10.37</v>
      </c>
      <c r="AP21" s="308">
        <v>11.1</v>
      </c>
      <c r="AQ21" s="309">
        <v>-0.73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520</v>
      </c>
      <c r="AL22" s="1166"/>
      <c r="AM22" s="1166"/>
      <c r="AN22" s="1167"/>
      <c r="AO22" s="312">
        <v>100.9</v>
      </c>
      <c r="AP22" s="313">
        <v>95.8</v>
      </c>
      <c r="AQ22" s="314">
        <v>5.0999999999999996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525</v>
      </c>
      <c r="AL32" s="1157"/>
      <c r="AM32" s="1157"/>
      <c r="AN32" s="1158"/>
      <c r="AO32" s="322">
        <v>312729</v>
      </c>
      <c r="AP32" s="322">
        <v>20928</v>
      </c>
      <c r="AQ32" s="323">
        <v>80576</v>
      </c>
      <c r="AR32" s="324">
        <v>-74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526</v>
      </c>
      <c r="AL33" s="1157"/>
      <c r="AM33" s="1157"/>
      <c r="AN33" s="1158"/>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527</v>
      </c>
      <c r="AL34" s="1157"/>
      <c r="AM34" s="1157"/>
      <c r="AN34" s="1158"/>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528</v>
      </c>
      <c r="AL35" s="1157"/>
      <c r="AM35" s="1157"/>
      <c r="AN35" s="1158"/>
      <c r="AO35" s="322">
        <v>211373</v>
      </c>
      <c r="AP35" s="322">
        <v>14145</v>
      </c>
      <c r="AQ35" s="323">
        <v>26282</v>
      </c>
      <c r="AR35" s="324">
        <v>-46.2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529</v>
      </c>
      <c r="AL36" s="1157"/>
      <c r="AM36" s="1157"/>
      <c r="AN36" s="1158"/>
      <c r="AO36" s="322">
        <v>69817</v>
      </c>
      <c r="AP36" s="322">
        <v>4672</v>
      </c>
      <c r="AQ36" s="323">
        <v>3165</v>
      </c>
      <c r="AR36" s="324">
        <v>47.6</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530</v>
      </c>
      <c r="AL37" s="1157"/>
      <c r="AM37" s="1157"/>
      <c r="AN37" s="1158"/>
      <c r="AO37" s="322">
        <v>54</v>
      </c>
      <c r="AP37" s="322">
        <v>4</v>
      </c>
      <c r="AQ37" s="323">
        <v>1250</v>
      </c>
      <c r="AR37" s="324">
        <v>-99.7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531</v>
      </c>
      <c r="AL38" s="1160"/>
      <c r="AM38" s="1160"/>
      <c r="AN38" s="1161"/>
      <c r="AO38" s="325" t="s">
        <v>510</v>
      </c>
      <c r="AP38" s="325" t="s">
        <v>510</v>
      </c>
      <c r="AQ38" s="326">
        <v>22</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532</v>
      </c>
      <c r="AL39" s="1160"/>
      <c r="AM39" s="1160"/>
      <c r="AN39" s="1161"/>
      <c r="AO39" s="322">
        <v>-636</v>
      </c>
      <c r="AP39" s="322">
        <v>-43</v>
      </c>
      <c r="AQ39" s="323">
        <v>-3638</v>
      </c>
      <c r="AR39" s="324">
        <v>-98.8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533</v>
      </c>
      <c r="AL40" s="1157"/>
      <c r="AM40" s="1157"/>
      <c r="AN40" s="1158"/>
      <c r="AO40" s="322">
        <v>-435451</v>
      </c>
      <c r="AP40" s="322">
        <v>-29141</v>
      </c>
      <c r="AQ40" s="323">
        <v>-75354</v>
      </c>
      <c r="AR40" s="324">
        <v>-61.3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291</v>
      </c>
      <c r="AL41" s="1163"/>
      <c r="AM41" s="1163"/>
      <c r="AN41" s="1164"/>
      <c r="AO41" s="322">
        <v>157886</v>
      </c>
      <c r="AP41" s="322">
        <v>10566</v>
      </c>
      <c r="AQ41" s="323">
        <v>32302</v>
      </c>
      <c r="AR41" s="324">
        <v>-67.3</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501</v>
      </c>
      <c r="AN49" s="1151" t="s">
        <v>537</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2235592</v>
      </c>
      <c r="AN51" s="344">
        <v>142959</v>
      </c>
      <c r="AO51" s="345">
        <v>148.5</v>
      </c>
      <c r="AP51" s="346">
        <v>118124</v>
      </c>
      <c r="AQ51" s="347">
        <v>49.2</v>
      </c>
      <c r="AR51" s="348">
        <v>99.3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1118499</v>
      </c>
      <c r="AN52" s="352">
        <v>71524</v>
      </c>
      <c r="AO52" s="353">
        <v>40.1</v>
      </c>
      <c r="AP52" s="354">
        <v>54614</v>
      </c>
      <c r="AQ52" s="355">
        <v>35</v>
      </c>
      <c r="AR52" s="356">
        <v>5.0999999999999996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701363</v>
      </c>
      <c r="AN53" s="344">
        <v>45463</v>
      </c>
      <c r="AO53" s="345">
        <v>-68.2</v>
      </c>
      <c r="AP53" s="346">
        <v>101693</v>
      </c>
      <c r="AQ53" s="347">
        <v>-13.9</v>
      </c>
      <c r="AR53" s="348">
        <v>-54.3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367333</v>
      </c>
      <c r="AN54" s="352">
        <v>23811</v>
      </c>
      <c r="AO54" s="353">
        <v>-66.7</v>
      </c>
      <c r="AP54" s="354">
        <v>51066</v>
      </c>
      <c r="AQ54" s="355">
        <v>-6.5</v>
      </c>
      <c r="AR54" s="356">
        <v>-60.2</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785304</v>
      </c>
      <c r="AN55" s="344">
        <v>51529</v>
      </c>
      <c r="AO55" s="345">
        <v>13.3</v>
      </c>
      <c r="AP55" s="346">
        <v>93741</v>
      </c>
      <c r="AQ55" s="347">
        <v>-7.8</v>
      </c>
      <c r="AR55" s="348">
        <v>21.1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409788</v>
      </c>
      <c r="AN56" s="352">
        <v>26889</v>
      </c>
      <c r="AO56" s="353">
        <v>12.9</v>
      </c>
      <c r="AP56" s="354">
        <v>46285</v>
      </c>
      <c r="AQ56" s="355">
        <v>-9.4</v>
      </c>
      <c r="AR56" s="356">
        <v>22.3</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594431</v>
      </c>
      <c r="AN57" s="344">
        <v>39508</v>
      </c>
      <c r="AO57" s="345">
        <v>-23.3</v>
      </c>
      <c r="AP57" s="346">
        <v>107537</v>
      </c>
      <c r="AQ57" s="347">
        <v>14.7</v>
      </c>
      <c r="AR57" s="348">
        <v>-38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317291</v>
      </c>
      <c r="AN58" s="352">
        <v>21088</v>
      </c>
      <c r="AO58" s="353">
        <v>-21.6</v>
      </c>
      <c r="AP58" s="354">
        <v>57923</v>
      </c>
      <c r="AQ58" s="355">
        <v>25.1</v>
      </c>
      <c r="AR58" s="356">
        <v>-46.7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951853</v>
      </c>
      <c r="AN59" s="344">
        <v>63699</v>
      </c>
      <c r="AO59" s="345">
        <v>61.2</v>
      </c>
      <c r="AP59" s="346">
        <v>113913</v>
      </c>
      <c r="AQ59" s="347">
        <v>5.9</v>
      </c>
      <c r="AR59" s="348">
        <v>55.3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504129</v>
      </c>
      <c r="AN60" s="352">
        <v>33737</v>
      </c>
      <c r="AO60" s="353">
        <v>60</v>
      </c>
      <c r="AP60" s="354">
        <v>53160</v>
      </c>
      <c r="AQ60" s="355">
        <v>-8.1999999999999993</v>
      </c>
      <c r="AR60" s="356">
        <v>68.2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1053709</v>
      </c>
      <c r="AN61" s="359">
        <v>68632</v>
      </c>
      <c r="AO61" s="360">
        <v>26.3</v>
      </c>
      <c r="AP61" s="361">
        <v>107002</v>
      </c>
      <c r="AQ61" s="362">
        <v>9.6</v>
      </c>
      <c r="AR61" s="348">
        <v>16.7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543408</v>
      </c>
      <c r="AN62" s="352">
        <v>35410</v>
      </c>
      <c r="AO62" s="353">
        <v>4.9000000000000004</v>
      </c>
      <c r="AP62" s="354">
        <v>52610</v>
      </c>
      <c r="AQ62" s="355">
        <v>7.2</v>
      </c>
      <c r="AR62" s="356">
        <v>-2.2999999999999998</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nkV/B90Hu1xKg1MMtXO8GyEuSIAQxW7jt2HXp8AeJCGeYG36ZjRBJAM1zwOpmqp3peZayozqLRs+XC3LKDIchg==" saltValue="eP0tQ5Xr9YUb1OwKjDv7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1jX46FXLuQu79gvmFZac782ewGthV2PkM1R8GwtV7VQ5qZBUYVpOnlYe3aoawDT+nFPKax4TvJHswj4p/gXQg==" saltValue="xKShUhZzbbVEGmlkAqO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xFZ5PiKBiIKlx1RWdH0dyCkN/fC3am0lcIHEXztg8htsb1igPV0NkB+kFHQ+1F3x+zDBDhCUa4xOpn/5O7Lxg==" saltValue="IgSq+NJX4mrTZbpXc4ff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4" t="s">
        <v>3</v>
      </c>
      <c r="D47" s="1174"/>
      <c r="E47" s="1175"/>
      <c r="F47" s="11">
        <v>40.090000000000003</v>
      </c>
      <c r="G47" s="12">
        <v>39.96</v>
      </c>
      <c r="H47" s="12">
        <v>39.58</v>
      </c>
      <c r="I47" s="12">
        <v>42.17</v>
      </c>
      <c r="J47" s="13">
        <v>40.869999999999997</v>
      </c>
    </row>
    <row r="48" spans="2:10" ht="57.75" customHeight="1" x14ac:dyDescent="0.15">
      <c r="B48" s="14"/>
      <c r="C48" s="1176" t="s">
        <v>4</v>
      </c>
      <c r="D48" s="1176"/>
      <c r="E48" s="1177"/>
      <c r="F48" s="15">
        <v>14.2</v>
      </c>
      <c r="G48" s="16">
        <v>13.28</v>
      </c>
      <c r="H48" s="16">
        <v>15.31</v>
      </c>
      <c r="I48" s="16">
        <v>14.46</v>
      </c>
      <c r="J48" s="17">
        <v>14.72</v>
      </c>
    </row>
    <row r="49" spans="2:10" ht="57.75" customHeight="1" thickBot="1" x14ac:dyDescent="0.2">
      <c r="B49" s="18"/>
      <c r="C49" s="1178" t="s">
        <v>5</v>
      </c>
      <c r="D49" s="1178"/>
      <c r="E49" s="1179"/>
      <c r="F49" s="19">
        <v>0.91</v>
      </c>
      <c r="G49" s="20" t="s">
        <v>558</v>
      </c>
      <c r="H49" s="20">
        <v>2.8</v>
      </c>
      <c r="I49" s="20">
        <v>2.27</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hst/EDv93ZjmxZOiBQvoZoBXjfmIMlM6CSJJc9mNZg2SMKDx4EFUxivimXQf0GcXSZhvS2E3GYkyRKGWWxwwg==" saltValue="EgMtqO6n5VwOYO53iSQh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2019-03-12T08:18:24Z</cp:lastPrinted>
  <dcterms:created xsi:type="dcterms:W3CDTF">2019-02-14T02:16:28Z</dcterms:created>
  <dcterms:modified xsi:type="dcterms:W3CDTF">2019-03-17T11:16:15Z</dcterms:modified>
  <cp:category/>
</cp:coreProperties>
</file>