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mc:AlternateContent xmlns:mc="http://schemas.openxmlformats.org/markup-compatibility/2006">
    <mc:Choice Requires="x15">
      <x15ac:absPath xmlns:x15ac="http://schemas.microsoft.com/office/spreadsheetml/2010/11/ac" url="Y:\010101300高齢者支援課\02 介護保険班\★地域密着型サービス関係\10.介護職員処遇改善加算\R6年度\"/>
    </mc:Choice>
  </mc:AlternateContent>
  <xr:revisionPtr revIDLastSave="0" documentId="13_ncr:1_{D6C6BE33-C2CB-43E2-9680-DC321F737A7B}" xr6:coauthVersionLast="36"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P63" i="12" l="1"/>
  <c r="AH63" i="12"/>
  <c r="AP62" i="12"/>
  <c r="AH62" i="12"/>
  <c r="AP61" i="12"/>
  <c r="AH61" i="12"/>
  <c r="AP60" i="12"/>
  <c r="AH60" i="12"/>
  <c r="AP59" i="12"/>
  <c r="AH59" i="12"/>
  <c r="AP58" i="12"/>
  <c r="AH58" i="12"/>
  <c r="AP57" i="12"/>
  <c r="AH57"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BA48" i="46" l="1"/>
  <c r="BA48" i="45"/>
  <c r="BA48" i="44"/>
  <c r="BA48" i="43"/>
  <c r="BA48" i="42"/>
  <c r="BA48" i="12"/>
  <c r="BA48" i="40"/>
  <c r="G49" i="40"/>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BA48" i="39"/>
  <c r="AV11" i="39"/>
  <c r="AW58" i="39"/>
  <c r="Z60" i="38"/>
  <c r="Q10" i="38"/>
  <c r="AC49" i="40"/>
  <c r="AC50" i="40" s="1"/>
  <c r="CI8" i="41"/>
  <c r="V12" i="41"/>
  <c r="BA48"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<sst xmlns="http://schemas.openxmlformats.org/spreadsheetml/2006/main" count="6830" uniqueCount="2416">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</sst>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6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77" fillId="2" borderId="142"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1"/>
              <a:chExt cx="301792" cy="78004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7"/>
              <a:chExt cx="308371" cy="762885"/>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32"/>
              <a:chExt cx="301792" cy="49479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4"/>
              <a:chExt cx="308371" cy="779256"/>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1" y="8168777"/>
              <a:chExt cx="217571" cy="792442"/>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59" y="8166077"/>
              <a:chExt cx="208607" cy="749767"/>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2"/>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0"/>
              <a:chExt cx="301792" cy="780074"/>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0"/>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3"/>
              <a:chExt cx="308371" cy="762878"/>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3"/>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8"/>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8"/>
              <a:chExt cx="301792" cy="49474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8"/>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8"/>
              <a:chExt cx="308371" cy="779243"/>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8"/>
                <a:ext cx="308371" cy="23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4"/>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2" y="8168725"/>
              <a:chExt cx="217632" cy="792558"/>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4" y="8168725"/>
                <a:ext cx="217070"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2" y="8723157"/>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8988" y="8166007"/>
              <a:chExt cx="208651" cy="749814"/>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28" y="816600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88" y="864070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46" y="7305251"/>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6" y="7305251"/>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1" y="7775529"/>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2"/>
              <a:chExt cx="303832" cy="48690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2"/>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84"/>
              <a:chExt cx="301792" cy="780070"/>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21"/>
              <a:chExt cx="301792" cy="49475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5"/>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2" y="8168788"/>
              <a:chExt cx="217567"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6" y="816878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2"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58" y="8166035"/>
              <a:chExt cx="208649" cy="74982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8" y="816603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8" y="8640738"/>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1"/>
              <a:chExt cx="301792" cy="78004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7"/>
              <a:chExt cx="308371" cy="762885"/>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32"/>
              <a:chExt cx="301792" cy="49479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4"/>
              <a:chExt cx="308371" cy="779256"/>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1" y="8168777"/>
              <a:chExt cx="217571" cy="792442"/>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59" y="8166077"/>
              <a:chExt cx="208607" cy="749767"/>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1"/>
              <a:chExt cx="301792" cy="78004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7"/>
              <a:chExt cx="308371" cy="762885"/>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32"/>
              <a:chExt cx="301792" cy="49479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4"/>
              <a:chExt cx="308371" cy="779256"/>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1" y="8168777"/>
              <a:chExt cx="217571" cy="792442"/>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59" y="8166077"/>
              <a:chExt cx="208607" cy="749767"/>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1"/>
              <a:chExt cx="301792" cy="78004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7"/>
              <a:chExt cx="308371" cy="762885"/>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32"/>
              <a:chExt cx="301792" cy="49479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4"/>
              <a:chExt cx="308371" cy="779256"/>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1" y="8168777"/>
              <a:chExt cx="217571" cy="792442"/>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59" y="8166077"/>
              <a:chExt cx="208607" cy="749767"/>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1"/>
              <a:chExt cx="301792" cy="78004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7"/>
              <a:chExt cx="308371" cy="762885"/>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32"/>
              <a:chExt cx="301792" cy="49479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4"/>
              <a:chExt cx="308371" cy="779256"/>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1" y="8168777"/>
              <a:chExt cx="217571" cy="792442"/>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59" y="8166077"/>
              <a:chExt cx="208607" cy="749767"/>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1"/>
              <a:chExt cx="301792" cy="78004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7"/>
              <a:chExt cx="308371" cy="762885"/>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32"/>
              <a:chExt cx="301792" cy="49479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4"/>
              <a:chExt cx="308371" cy="779256"/>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1" y="8168777"/>
              <a:chExt cx="217571" cy="792442"/>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59" y="8166077"/>
              <a:chExt cx="208607" cy="749767"/>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1"/>
              <a:chExt cx="301792" cy="78004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7"/>
              <a:chExt cx="308371" cy="762885"/>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32"/>
              <a:chExt cx="301792" cy="49479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4"/>
              <a:chExt cx="308371" cy="779256"/>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1" y="8168777"/>
              <a:chExt cx="217571" cy="792442"/>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59" y="8166077"/>
              <a:chExt cx="208607" cy="749767"/>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1"/>
              <a:chExt cx="301792" cy="78004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7"/>
              <a:chExt cx="308371" cy="762885"/>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32"/>
              <a:chExt cx="301792" cy="49479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4"/>
              <a:chExt cx="308371" cy="779256"/>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1" y="8168777"/>
              <a:chExt cx="217571" cy="792442"/>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59" y="8166077"/>
              <a:chExt cx="208607" cy="749767"/>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IF(AM117="記入不要","",IF(OR(S118="○",AK125="○"),"○","×"))</f>
        <v>×</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17"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2413</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526"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526"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526"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526"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526"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15</v>
      </c>
      <c r="X41" s="1013"/>
      <c r="Y41" s="1013"/>
      <c r="Z41" s="1014"/>
      <c r="AA41" s="998"/>
      <c r="AB41" s="999"/>
      <c r="AC41" s="234" t="s">
        <v>85</v>
      </c>
      <c r="AD41" s="1133"/>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526"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2" ht="15.95" customHeight="1">
      <c r="U58" s="1033" t="s">
        <v>2199</v>
      </c>
      <c r="V58" s="1033"/>
      <c r="W58" s="1033"/>
      <c r="X58" s="1033"/>
      <c r="Y58" s="1033"/>
      <c r="Z58" s="527" t="str">
        <f>IF(AND(B9&lt;&gt;"処遇加算なし",F15=4),IF(V24="✓",1,IF(V25="✓",2,IF(V26="✓",3,""))),"")</f>
        <v/>
      </c>
      <c r="AA58" s="245"/>
      <c r="AB58" s="249"/>
      <c r="AC58" s="1033" t="s">
        <v>2199</v>
      </c>
      <c r="AD58" s="1033"/>
      <c r="AE58" s="1033"/>
      <c r="AF58" s="1033"/>
      <c r="AG58" s="1033"/>
      <c r="AH58" s="170">
        <f>IF(AND(F15&lt;&gt;4,F15&lt;&gt;5),0,IF(AU8="○",1,3))</f>
        <v>3</v>
      </c>
      <c r="AI58" s="253"/>
      <c r="AJ58" s="249"/>
      <c r="AK58" s="1033" t="s">
        <v>2199</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33" t="s">
        <v>2200</v>
      </c>
      <c r="V59" s="1033"/>
      <c r="W59" s="1033"/>
      <c r="X59" s="1033"/>
      <c r="Y59" s="1033"/>
      <c r="Z59" s="527" t="str">
        <f>IF(AND(B9&lt;&gt;"処遇加算なし",F15=4),IF(V28="✓",1,IF(V29="✓",2,IF(V30="✓",3,""))),"")</f>
        <v/>
      </c>
      <c r="AA59" s="245"/>
      <c r="AB59" s="249"/>
      <c r="AC59" s="1033" t="s">
        <v>2200</v>
      </c>
      <c r="AD59" s="1033"/>
      <c r="AE59" s="1033"/>
      <c r="AF59" s="1033"/>
      <c r="AG59" s="1033"/>
      <c r="AH59" s="170">
        <f>IF(AND(F15&lt;&gt;4,F15&lt;&gt;5),0,IF(AV8="○",1,3))</f>
        <v>3</v>
      </c>
      <c r="AI59" s="253"/>
      <c r="AJ59" s="249"/>
      <c r="AK59" s="1033" t="s">
        <v>2200</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33" t="s">
        <v>2201</v>
      </c>
      <c r="V60" s="1033"/>
      <c r="W60" s="1033"/>
      <c r="X60" s="1033"/>
      <c r="Y60" s="1033"/>
      <c r="Z60" s="527" t="str">
        <f>IF(AND(B9&lt;&gt;"処遇加算なし",F15=4),IF(V32="✓",1,IF(V33="✓",2,"")),"")</f>
        <v/>
      </c>
      <c r="AA60" s="245"/>
      <c r="AB60" s="249"/>
      <c r="AC60" s="1033" t="s">
        <v>2201</v>
      </c>
      <c r="AD60" s="1033"/>
      <c r="AE60" s="1033"/>
      <c r="AF60" s="1033"/>
      <c r="AG60" s="1033"/>
      <c r="AH60" s="170">
        <f>IF(AND(F15&lt;&gt;4,F15&lt;&gt;5),0,IF(AW8="○",1,3))</f>
        <v>3</v>
      </c>
      <c r="AI60" s="253"/>
      <c r="AJ60" s="249"/>
      <c r="AK60" s="1033" t="s">
        <v>2201</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33" t="s">
        <v>2202</v>
      </c>
      <c r="V61" s="1033"/>
      <c r="W61" s="1033"/>
      <c r="X61" s="1033"/>
      <c r="Y61" s="1033"/>
      <c r="Z61" s="527" t="str">
        <f>IF(AND(B9&lt;&gt;"処遇加算なし",F15=4),IF(V36="✓",1,IF(V37="✓",2,"")),"")</f>
        <v/>
      </c>
      <c r="AA61" s="245"/>
      <c r="AB61" s="249"/>
      <c r="AC61" s="1033" t="s">
        <v>2202</v>
      </c>
      <c r="AD61" s="1033"/>
      <c r="AE61" s="1033"/>
      <c r="AF61" s="1033"/>
      <c r="AG61" s="1033"/>
      <c r="AH61" s="170">
        <f>IF(AND(F15&lt;&gt;4,F15&lt;&gt;5),0,IF(AX8="○",1,2))</f>
        <v>2</v>
      </c>
      <c r="AI61" s="253"/>
      <c r="AJ61" s="249"/>
      <c r="AK61" s="1033" t="s">
        <v>2202</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2" ht="15.95" customHeight="1">
      <c r="U62" s="1033" t="s">
        <v>2203</v>
      </c>
      <c r="V62" s="1033"/>
      <c r="W62" s="1033"/>
      <c r="X62" s="1033"/>
      <c r="Y62" s="1033"/>
      <c r="Z62" s="527" t="str">
        <f>IF(AND(B9&lt;&gt;"処遇加算なし",F15=4),IF(V40="✓",1,IF(V41="✓",2,"")),"")</f>
        <v/>
      </c>
      <c r="AA62" s="245"/>
      <c r="AB62" s="249"/>
      <c r="AC62" s="1033" t="s">
        <v>2203</v>
      </c>
      <c r="AD62" s="1033"/>
      <c r="AE62" s="1033"/>
      <c r="AF62" s="1033"/>
      <c r="AG62" s="1033"/>
      <c r="AH62" s="170">
        <f>IF(AND(F15&lt;&gt;4,F15&lt;&gt;5),0,IF(AY8="○",1,2))</f>
        <v>2</v>
      </c>
      <c r="AI62" s="253"/>
      <c r="AJ62" s="249"/>
      <c r="AK62" s="1033" t="s">
        <v>2203</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2414</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203" t="s">
        <v>2277</v>
      </c>
      <c r="F15" s="147">
        <v>4</v>
      </c>
      <c r="G15" s="203" t="s">
        <v>2278</v>
      </c>
      <c r="H15" s="1115" t="s">
        <v>2279</v>
      </c>
      <c r="I15" s="1115"/>
      <c r="J15" s="1128"/>
      <c r="K15" s="147">
        <v>7</v>
      </c>
      <c r="L15" s="203" t="s">
        <v>2277</v>
      </c>
      <c r="M15" s="147">
        <v>3</v>
      </c>
      <c r="N15" s="203" t="s">
        <v>2278</v>
      </c>
      <c r="O15" s="203" t="s">
        <v>2280</v>
      </c>
      <c r="P15" s="204">
        <f>(K15*12+M15)-(D15*12+F15)+1</f>
        <v>12</v>
      </c>
      <c r="Q15" s="1115" t="s">
        <v>2281</v>
      </c>
      <c r="R15" s="1115"/>
      <c r="S15" s="205" t="s">
        <v>70</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219"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219"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219"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219"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219"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219"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
      </c>
      <c r="W41" s="1012" t="s">
        <v>15</v>
      </c>
      <c r="X41" s="1013"/>
      <c r="Y41" s="1013"/>
      <c r="Z41" s="1014"/>
      <c r="AA41" s="998"/>
      <c r="AB41" s="999"/>
      <c r="AC41" s="234" t="s">
        <v>85</v>
      </c>
      <c r="AD41" s="1133"/>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219"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8" ht="15.95" customHeight="1">
      <c r="U58" s="1033" t="s">
        <v>2199</v>
      </c>
      <c r="V58" s="1033"/>
      <c r="W58" s="1033"/>
      <c r="X58" s="1033"/>
      <c r="Y58" s="1033"/>
      <c r="Z58" s="532" t="str">
        <f>IF(AND(B9&lt;&gt;"処遇加算なし",F15=4),IF(V24="✓",1,IF(V25="✓",2,IF(V26="✓",3,""))),"")</f>
        <v/>
      </c>
      <c r="AA58" s="245"/>
      <c r="AB58" s="249"/>
      <c r="AC58" s="1033" t="s">
        <v>2199</v>
      </c>
      <c r="AD58" s="1033"/>
      <c r="AE58" s="1033"/>
      <c r="AF58" s="1033"/>
      <c r="AG58" s="1033"/>
      <c r="AH58" s="170">
        <f>IF(AND(F15&lt;&gt;4,F15&lt;&gt;5),0,IF(AU8="○",1,3))</f>
        <v>3</v>
      </c>
      <c r="AI58" s="253"/>
      <c r="AJ58" s="249"/>
      <c r="AK58" s="1033" t="s">
        <v>2199</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33" t="s">
        <v>2200</v>
      </c>
      <c r="V59" s="1033"/>
      <c r="W59" s="1033"/>
      <c r="X59" s="1033"/>
      <c r="Y59" s="1033"/>
      <c r="Z59" s="532" t="str">
        <f>IF(AND(B9&lt;&gt;"処遇加算なし",F15=4),IF(V28="✓",1,IF(V29="✓",2,IF(V30="✓",3,""))),"")</f>
        <v/>
      </c>
      <c r="AA59" s="245"/>
      <c r="AB59" s="249"/>
      <c r="AC59" s="1033" t="s">
        <v>2200</v>
      </c>
      <c r="AD59" s="1033"/>
      <c r="AE59" s="1033"/>
      <c r="AF59" s="1033"/>
      <c r="AG59" s="1033"/>
      <c r="AH59" s="170">
        <f>IF(AND(F15&lt;&gt;4,F15&lt;&gt;5),0,IF(AV8="○",1,3))</f>
        <v>3</v>
      </c>
      <c r="AI59" s="253"/>
      <c r="AJ59" s="249"/>
      <c r="AK59" s="1033" t="s">
        <v>2200</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33" t="s">
        <v>2201</v>
      </c>
      <c r="V60" s="1033"/>
      <c r="W60" s="1033"/>
      <c r="X60" s="1033"/>
      <c r="Y60" s="1033"/>
      <c r="Z60" s="532" t="str">
        <f>IF(AND(B9&lt;&gt;"処遇加算なし",F15=4),IF(V32="✓",1,IF(V33="✓",2,"")),"")</f>
        <v/>
      </c>
      <c r="AA60" s="245"/>
      <c r="AB60" s="249"/>
      <c r="AC60" s="1033" t="s">
        <v>2201</v>
      </c>
      <c r="AD60" s="1033"/>
      <c r="AE60" s="1033"/>
      <c r="AF60" s="1033"/>
      <c r="AG60" s="1033"/>
      <c r="AH60" s="170">
        <f>IF(AND(F15&lt;&gt;4,F15&lt;&gt;5),0,IF(AW8="○",1,3))</f>
        <v>3</v>
      </c>
      <c r="AI60" s="253"/>
      <c r="AJ60" s="249"/>
      <c r="AK60" s="1033" t="s">
        <v>2201</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33" t="s">
        <v>2202</v>
      </c>
      <c r="V61" s="1033"/>
      <c r="W61" s="1033"/>
      <c r="X61" s="1033"/>
      <c r="Y61" s="1033"/>
      <c r="Z61" s="532" t="str">
        <f>IF(AND(B9&lt;&gt;"処遇加算なし",F15=4),IF(V36="✓",1,IF(V37="✓",2,"")),"")</f>
        <v/>
      </c>
      <c r="AA61" s="245"/>
      <c r="AB61" s="249"/>
      <c r="AC61" s="1033" t="s">
        <v>2202</v>
      </c>
      <c r="AD61" s="1033"/>
      <c r="AE61" s="1033"/>
      <c r="AF61" s="1033"/>
      <c r="AG61" s="1033"/>
      <c r="AH61" s="170">
        <f>IF(AND(F15&lt;&gt;4,F15&lt;&gt;5),0,IF(AX8="○",1,2))</f>
        <v>2</v>
      </c>
      <c r="AI61" s="253"/>
      <c r="AJ61" s="249"/>
      <c r="AK61" s="1033" t="s">
        <v>2202</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8" ht="15.95" customHeight="1">
      <c r="U62" s="1033" t="s">
        <v>2203</v>
      </c>
      <c r="V62" s="1033"/>
      <c r="W62" s="1033"/>
      <c r="X62" s="1033"/>
      <c r="Y62" s="1033"/>
      <c r="Z62" s="532" t="str">
        <f>IF(AND(B9&lt;&gt;"処遇加算なし",F15=4),IF(V40="✓",1,IF(V41="✓",2,"")),"")</f>
        <v/>
      </c>
      <c r="AA62" s="245"/>
      <c r="AB62" s="249"/>
      <c r="AC62" s="1033" t="s">
        <v>2203</v>
      </c>
      <c r="AD62" s="1033"/>
      <c r="AE62" s="1033"/>
      <c r="AF62" s="1033"/>
      <c r="AG62" s="1033"/>
      <c r="AH62" s="170">
        <f>IF(AND(F15&lt;&gt;4,F15&lt;&gt;5),0,IF(AY8="○",1,2))</f>
        <v>2</v>
      </c>
      <c r="AI62" s="253"/>
      <c r="AJ62" s="249"/>
      <c r="AK62" s="1033" t="s">
        <v>2203</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2285</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203" t="s">
        <v>2277</v>
      </c>
      <c r="F15" s="147">
        <v>4</v>
      </c>
      <c r="G15" s="203" t="s">
        <v>2278</v>
      </c>
      <c r="H15" s="1115" t="s">
        <v>2279</v>
      </c>
      <c r="I15" s="1115"/>
      <c r="J15" s="1128"/>
      <c r="K15" s="147">
        <v>7</v>
      </c>
      <c r="L15" s="203" t="s">
        <v>2277</v>
      </c>
      <c r="M15" s="147">
        <v>3</v>
      </c>
      <c r="N15" s="203" t="s">
        <v>2278</v>
      </c>
      <c r="O15" s="203" t="s">
        <v>2280</v>
      </c>
      <c r="P15" s="204">
        <f>(K15*12+M15)-(D15*12+F15)+1</f>
        <v>12</v>
      </c>
      <c r="Q15" s="1115" t="s">
        <v>2281</v>
      </c>
      <c r="R15" s="1115"/>
      <c r="S15" s="205" t="s">
        <v>70</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219"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219"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219"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219"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219"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219"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
      </c>
      <c r="W41" s="1012" t="s">
        <v>15</v>
      </c>
      <c r="X41" s="1013"/>
      <c r="Y41" s="1013"/>
      <c r="Z41" s="1014"/>
      <c r="AA41" s="998"/>
      <c r="AB41" s="999"/>
      <c r="AC41" s="234" t="s">
        <v>85</v>
      </c>
      <c r="AD41" s="1133"/>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219"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2199</v>
      </c>
      <c r="V58" s="1033"/>
      <c r="W58" s="1033"/>
      <c r="X58" s="1033"/>
      <c r="Y58" s="1033"/>
      <c r="Z58" s="252" t="str">
        <f>IF(AND(B9&lt;&gt;"処遇加算なし",F15=4),IF(V24="✓",1,IF(V25="✓",2,IF(V26="✓",3,""))),"")</f>
        <v/>
      </c>
      <c r="AA58" s="245"/>
      <c r="AB58" s="249"/>
      <c r="AC58" s="1033" t="s">
        <v>2199</v>
      </c>
      <c r="AD58" s="1033"/>
      <c r="AE58" s="1033"/>
      <c r="AF58" s="1033"/>
      <c r="AG58" s="1033"/>
      <c r="AH58" s="534">
        <f>IF(AND(F15&lt;&gt;4,F15&lt;&gt;5),0,IF(AU8="○",1,3))</f>
        <v>3</v>
      </c>
      <c r="AI58" s="253"/>
      <c r="AJ58" s="249"/>
      <c r="AK58" s="1033" t="s">
        <v>2199</v>
      </c>
      <c r="AL58" s="1033"/>
      <c r="AM58" s="1033"/>
      <c r="AN58" s="1033"/>
      <c r="AO58" s="1033"/>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2200</v>
      </c>
      <c r="V59" s="1033"/>
      <c r="W59" s="1033"/>
      <c r="X59" s="1033"/>
      <c r="Y59" s="1033"/>
      <c r="Z59" s="252" t="str">
        <f>IF(AND(B9&lt;&gt;"処遇加算なし",F15=4),IF(V28="✓",1,IF(V29="✓",2,IF(V30="✓",3,""))),"")</f>
        <v/>
      </c>
      <c r="AA59" s="245"/>
      <c r="AB59" s="249"/>
      <c r="AC59" s="1033" t="s">
        <v>2200</v>
      </c>
      <c r="AD59" s="1033"/>
      <c r="AE59" s="1033"/>
      <c r="AF59" s="1033"/>
      <c r="AG59" s="1033"/>
      <c r="AH59" s="534">
        <f>IF(AND(F15&lt;&gt;4,F15&lt;&gt;5),0,IF(AV8="○",1,3))</f>
        <v>3</v>
      </c>
      <c r="AI59" s="253"/>
      <c r="AJ59" s="249"/>
      <c r="AK59" s="1033" t="s">
        <v>2200</v>
      </c>
      <c r="AL59" s="1033"/>
      <c r="AM59" s="1033"/>
      <c r="AN59" s="1033"/>
      <c r="AO59" s="1033"/>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2201</v>
      </c>
      <c r="V60" s="1033"/>
      <c r="W60" s="1033"/>
      <c r="X60" s="1033"/>
      <c r="Y60" s="1033"/>
      <c r="Z60" s="252" t="str">
        <f>IF(AND(B9&lt;&gt;"処遇加算なし",F15=4),IF(V32="✓",1,IF(V33="✓",2,"")),"")</f>
        <v/>
      </c>
      <c r="AA60" s="245"/>
      <c r="AB60" s="249"/>
      <c r="AC60" s="1033" t="s">
        <v>2201</v>
      </c>
      <c r="AD60" s="1033"/>
      <c r="AE60" s="1033"/>
      <c r="AF60" s="1033"/>
      <c r="AG60" s="1033"/>
      <c r="AH60" s="534">
        <f>IF(AND(F15&lt;&gt;4,F15&lt;&gt;5),0,IF(AW8="○",1,3))</f>
        <v>3</v>
      </c>
      <c r="AI60" s="253"/>
      <c r="AJ60" s="249"/>
      <c r="AK60" s="1033" t="s">
        <v>2201</v>
      </c>
      <c r="AL60" s="1033"/>
      <c r="AM60" s="1033"/>
      <c r="AN60" s="1033"/>
      <c r="AO60" s="1033"/>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2202</v>
      </c>
      <c r="V61" s="1033"/>
      <c r="W61" s="1033"/>
      <c r="X61" s="1033"/>
      <c r="Y61" s="1033"/>
      <c r="Z61" s="252" t="str">
        <f>IF(AND(B9&lt;&gt;"処遇加算なし",F15=4),IF(V36="✓",1,IF(V37="✓",2,"")),"")</f>
        <v/>
      </c>
      <c r="AA61" s="245"/>
      <c r="AB61" s="249"/>
      <c r="AC61" s="1033" t="s">
        <v>2202</v>
      </c>
      <c r="AD61" s="1033"/>
      <c r="AE61" s="1033"/>
      <c r="AF61" s="1033"/>
      <c r="AG61" s="1033"/>
      <c r="AH61" s="534">
        <f>IF(AND(F15&lt;&gt;4,F15&lt;&gt;5),0,IF(AX8="○",1,2))</f>
        <v>2</v>
      </c>
      <c r="AI61" s="253"/>
      <c r="AJ61" s="249"/>
      <c r="AK61" s="1033" t="s">
        <v>2202</v>
      </c>
      <c r="AL61" s="1033"/>
      <c r="AM61" s="1033"/>
      <c r="AN61" s="1033"/>
      <c r="AO61" s="1033"/>
      <c r="AP61" s="534">
        <f>IF(AX8="○",1,2)</f>
        <v>2</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2203</v>
      </c>
      <c r="V62" s="1033"/>
      <c r="W62" s="1033"/>
      <c r="X62" s="1033"/>
      <c r="Y62" s="1033"/>
      <c r="Z62" s="252" t="str">
        <f>IF(AND(B9&lt;&gt;"処遇加算なし",F15=4),IF(V40="✓",1,IF(V41="✓",2,"")),"")</f>
        <v/>
      </c>
      <c r="AA62" s="245"/>
      <c r="AB62" s="249"/>
      <c r="AC62" s="1033" t="s">
        <v>2203</v>
      </c>
      <c r="AD62" s="1033"/>
      <c r="AE62" s="1033"/>
      <c r="AF62" s="1033"/>
      <c r="AG62" s="1033"/>
      <c r="AH62" s="534">
        <f>IF(AND(F15&lt;&gt;4,F15&lt;&gt;5),0,IF(AY8="○",1,2))</f>
        <v>2</v>
      </c>
      <c r="AI62" s="253"/>
      <c r="AJ62" s="249"/>
      <c r="AK62" s="1033" t="s">
        <v>2203</v>
      </c>
      <c r="AL62" s="1033"/>
      <c r="AM62" s="1033"/>
      <c r="AN62" s="1033"/>
      <c r="AO62" s="1033"/>
      <c r="AP62" s="534">
        <f>IF(AY8="○",1,2)</f>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MT701Tb9Dg7Dw5eZuT2KGUVIgDE6dgpbPh3l0cAPNwn+iXV2fENvTzHuIM419zVpINC62vopAv6nlGjX91wNA==" saltValue="Bolf1z/Y2VTF8jAZEbFNqw=="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G5:I5"/>
    <mergeCell ref="J5:L5"/>
    <mergeCell ref="M5:O5"/>
    <mergeCell ref="P5:R5"/>
    <mergeCell ref="S5:X5"/>
    <mergeCell ref="Q9:S9"/>
    <mergeCell ref="B8:S8"/>
    <mergeCell ref="B9:F9"/>
    <mergeCell ref="G9:K9"/>
    <mergeCell ref="L9:P9"/>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B36:F38"/>
    <mergeCell ref="B32:F34"/>
    <mergeCell ref="B28:F30"/>
    <mergeCell ref="B40:F42"/>
    <mergeCell ref="G40:T42"/>
    <mergeCell ref="W26:Z26"/>
    <mergeCell ref="W29:Z29"/>
    <mergeCell ref="W30:Z30"/>
    <mergeCell ref="W28:Z28"/>
    <mergeCell ref="W36:Z36"/>
    <mergeCell ref="W32:Z32"/>
    <mergeCell ref="G32:T34"/>
    <mergeCell ref="W37:Z37"/>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2407</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526"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526"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526"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526"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526"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15</v>
      </c>
      <c r="X41" s="1013"/>
      <c r="Y41" s="1013"/>
      <c r="Z41" s="1014"/>
      <c r="AA41" s="998"/>
      <c r="AB41" s="999"/>
      <c r="AC41" s="234" t="s">
        <v>85</v>
      </c>
      <c r="AD41" s="1133"/>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526"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2199</v>
      </c>
      <c r="V58" s="1033"/>
      <c r="W58" s="1033"/>
      <c r="X58" s="1033"/>
      <c r="Y58" s="1033"/>
      <c r="Z58" s="527" t="str">
        <f>IF(AND(B9&lt;&gt;"処遇加算なし",F15=4),IF(V24="✓",1,IF(V25="✓",2,IF(V26="✓",3,""))),"")</f>
        <v/>
      </c>
      <c r="AA58" s="245"/>
      <c r="AB58" s="249"/>
      <c r="AC58" s="1033" t="s">
        <v>2199</v>
      </c>
      <c r="AD58" s="1033"/>
      <c r="AE58" s="1033"/>
      <c r="AF58" s="1033"/>
      <c r="AG58" s="1033"/>
      <c r="AH58" s="534">
        <f>IF(AND(F15&lt;&gt;4,F15&lt;&gt;5),0,IF(AU8="○",1,3))</f>
        <v>3</v>
      </c>
      <c r="AI58" s="253"/>
      <c r="AJ58" s="249"/>
      <c r="AK58" s="1033" t="s">
        <v>2199</v>
      </c>
      <c r="AL58" s="1033"/>
      <c r="AM58" s="1033"/>
      <c r="AN58" s="1033"/>
      <c r="AO58" s="1033"/>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2200</v>
      </c>
      <c r="V59" s="1033"/>
      <c r="W59" s="1033"/>
      <c r="X59" s="1033"/>
      <c r="Y59" s="1033"/>
      <c r="Z59" s="527" t="str">
        <f>IF(AND(B9&lt;&gt;"処遇加算なし",F15=4),IF(V28="✓",1,IF(V29="✓",2,IF(V30="✓",3,""))),"")</f>
        <v/>
      </c>
      <c r="AA59" s="245"/>
      <c r="AB59" s="249"/>
      <c r="AC59" s="1033" t="s">
        <v>2200</v>
      </c>
      <c r="AD59" s="1033"/>
      <c r="AE59" s="1033"/>
      <c r="AF59" s="1033"/>
      <c r="AG59" s="1033"/>
      <c r="AH59" s="534">
        <f>IF(AND(F15&lt;&gt;4,F15&lt;&gt;5),0,IF(AV8="○",1,3))</f>
        <v>3</v>
      </c>
      <c r="AI59" s="253"/>
      <c r="AJ59" s="249"/>
      <c r="AK59" s="1033" t="s">
        <v>2200</v>
      </c>
      <c r="AL59" s="1033"/>
      <c r="AM59" s="1033"/>
      <c r="AN59" s="1033"/>
      <c r="AO59" s="1033"/>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2201</v>
      </c>
      <c r="V60" s="1033"/>
      <c r="W60" s="1033"/>
      <c r="X60" s="1033"/>
      <c r="Y60" s="1033"/>
      <c r="Z60" s="527" t="str">
        <f>IF(AND(B9&lt;&gt;"処遇加算なし",F15=4),IF(V32="✓",1,IF(V33="✓",2,"")),"")</f>
        <v/>
      </c>
      <c r="AA60" s="245"/>
      <c r="AB60" s="249"/>
      <c r="AC60" s="1033" t="s">
        <v>2201</v>
      </c>
      <c r="AD60" s="1033"/>
      <c r="AE60" s="1033"/>
      <c r="AF60" s="1033"/>
      <c r="AG60" s="1033"/>
      <c r="AH60" s="534">
        <f>IF(AND(F15&lt;&gt;4,F15&lt;&gt;5),0,IF(AW8="○",1,3))</f>
        <v>3</v>
      </c>
      <c r="AI60" s="253"/>
      <c r="AJ60" s="249"/>
      <c r="AK60" s="1033" t="s">
        <v>2201</v>
      </c>
      <c r="AL60" s="1033"/>
      <c r="AM60" s="1033"/>
      <c r="AN60" s="1033"/>
      <c r="AO60" s="1033"/>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2202</v>
      </c>
      <c r="V61" s="1033"/>
      <c r="W61" s="1033"/>
      <c r="X61" s="1033"/>
      <c r="Y61" s="1033"/>
      <c r="Z61" s="527" t="str">
        <f>IF(AND(B9&lt;&gt;"処遇加算なし",F15=4),IF(V36="✓",1,IF(V37="✓",2,"")),"")</f>
        <v/>
      </c>
      <c r="AA61" s="245"/>
      <c r="AB61" s="249"/>
      <c r="AC61" s="1033" t="s">
        <v>2202</v>
      </c>
      <c r="AD61" s="1033"/>
      <c r="AE61" s="1033"/>
      <c r="AF61" s="1033"/>
      <c r="AG61" s="1033"/>
      <c r="AH61" s="534">
        <f>IF(AND(F15&lt;&gt;4,F15&lt;&gt;5),0,IF(AX8="○",1,2))</f>
        <v>2</v>
      </c>
      <c r="AI61" s="253"/>
      <c r="AJ61" s="249"/>
      <c r="AK61" s="1033" t="s">
        <v>2202</v>
      </c>
      <c r="AL61" s="1033"/>
      <c r="AM61" s="1033"/>
      <c r="AN61" s="1033"/>
      <c r="AO61" s="1033"/>
      <c r="AP61" s="534">
        <f>IF(AX8="○",1,2)</f>
        <v>2</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2203</v>
      </c>
      <c r="V62" s="1033"/>
      <c r="W62" s="1033"/>
      <c r="X62" s="1033"/>
      <c r="Y62" s="1033"/>
      <c r="Z62" s="527" t="str">
        <f>IF(AND(B9&lt;&gt;"処遇加算なし",F15=4),IF(V40="✓",1,IF(V41="✓",2,"")),"")</f>
        <v/>
      </c>
      <c r="AA62" s="245"/>
      <c r="AB62" s="249"/>
      <c r="AC62" s="1033" t="s">
        <v>2203</v>
      </c>
      <c r="AD62" s="1033"/>
      <c r="AE62" s="1033"/>
      <c r="AF62" s="1033"/>
      <c r="AG62" s="1033"/>
      <c r="AH62" s="534">
        <f>IF(AND(F15&lt;&gt;4,F15&lt;&gt;5),0,IF(AY8="○",1,2))</f>
        <v>2</v>
      </c>
      <c r="AI62" s="253"/>
      <c r="AJ62" s="249"/>
      <c r="AK62" s="1033" t="s">
        <v>2203</v>
      </c>
      <c r="AL62" s="1033"/>
      <c r="AM62" s="1033"/>
      <c r="AN62" s="1033"/>
      <c r="AO62" s="1033"/>
      <c r="AP62" s="534">
        <f>IF(AY8="○",1,2)</f>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N9uS6j9yWou17sthSdjI9KHt7L1dnLWKyJlAqnLIZBJEj7WPD2eXLSqLxDnt4mkNzf6q4zHjjUSmRPOxNyBhBA==" saltValue="uNXtQSiNd2DJE9j3mJj7C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2415</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533">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526"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526"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526"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526"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526"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15</v>
      </c>
      <c r="X41" s="1013"/>
      <c r="Y41" s="1013"/>
      <c r="Z41" s="1014"/>
      <c r="AA41" s="998"/>
      <c r="AB41" s="999"/>
      <c r="AC41" s="234" t="s">
        <v>85</v>
      </c>
      <c r="AD41" s="1133" t="s">
        <v>2265</v>
      </c>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526"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2199</v>
      </c>
      <c r="V58" s="1033"/>
      <c r="W58" s="1033"/>
      <c r="X58" s="1033"/>
      <c r="Y58" s="1033"/>
      <c r="Z58" s="527" t="str">
        <f>IF(AND(B9&lt;&gt;"処遇加算なし",F15=4),IF(V24="✓",1,IF(V25="✓",2,IF(V26="✓",3,""))),"")</f>
        <v/>
      </c>
      <c r="AA58" s="245"/>
      <c r="AB58" s="249"/>
      <c r="AC58" s="1033" t="s">
        <v>2199</v>
      </c>
      <c r="AD58" s="1033"/>
      <c r="AE58" s="1033"/>
      <c r="AF58" s="1033"/>
      <c r="AG58" s="1033"/>
      <c r="AH58" s="534">
        <f>IF(AND(F15&lt;&gt;4,F15&lt;&gt;5),0,IF(AU8="○",1,3))</f>
        <v>3</v>
      </c>
      <c r="AI58" s="253"/>
      <c r="AJ58" s="249"/>
      <c r="AK58" s="1033" t="s">
        <v>2199</v>
      </c>
      <c r="AL58" s="1033"/>
      <c r="AM58" s="1033"/>
      <c r="AN58" s="1033"/>
      <c r="AO58" s="1033"/>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2200</v>
      </c>
      <c r="V59" s="1033"/>
      <c r="W59" s="1033"/>
      <c r="X59" s="1033"/>
      <c r="Y59" s="1033"/>
      <c r="Z59" s="527" t="str">
        <f>IF(AND(B9&lt;&gt;"処遇加算なし",F15=4),IF(V28="✓",1,IF(V29="✓",2,IF(V30="✓",3,""))),"")</f>
        <v/>
      </c>
      <c r="AA59" s="245"/>
      <c r="AB59" s="249"/>
      <c r="AC59" s="1033" t="s">
        <v>2200</v>
      </c>
      <c r="AD59" s="1033"/>
      <c r="AE59" s="1033"/>
      <c r="AF59" s="1033"/>
      <c r="AG59" s="1033"/>
      <c r="AH59" s="534">
        <f>IF(AND(F15&lt;&gt;4,F15&lt;&gt;5),0,IF(AV8="○",1,3))</f>
        <v>3</v>
      </c>
      <c r="AI59" s="253"/>
      <c r="AJ59" s="249"/>
      <c r="AK59" s="1033" t="s">
        <v>2200</v>
      </c>
      <c r="AL59" s="1033"/>
      <c r="AM59" s="1033"/>
      <c r="AN59" s="1033"/>
      <c r="AO59" s="1033"/>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2201</v>
      </c>
      <c r="V60" s="1033"/>
      <c r="W60" s="1033"/>
      <c r="X60" s="1033"/>
      <c r="Y60" s="1033"/>
      <c r="Z60" s="527" t="str">
        <f>IF(AND(B9&lt;&gt;"処遇加算なし",F15=4),IF(V32="✓",1,IF(V33="✓",2,"")),"")</f>
        <v/>
      </c>
      <c r="AA60" s="245"/>
      <c r="AB60" s="249"/>
      <c r="AC60" s="1033" t="s">
        <v>2201</v>
      </c>
      <c r="AD60" s="1033"/>
      <c r="AE60" s="1033"/>
      <c r="AF60" s="1033"/>
      <c r="AG60" s="1033"/>
      <c r="AH60" s="534">
        <f>IF(AND(F15&lt;&gt;4,F15&lt;&gt;5),0,IF(AW8="○",1,3))</f>
        <v>3</v>
      </c>
      <c r="AI60" s="253"/>
      <c r="AJ60" s="249"/>
      <c r="AK60" s="1033" t="s">
        <v>2201</v>
      </c>
      <c r="AL60" s="1033"/>
      <c r="AM60" s="1033"/>
      <c r="AN60" s="1033"/>
      <c r="AO60" s="1033"/>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2202</v>
      </c>
      <c r="V61" s="1033"/>
      <c r="W61" s="1033"/>
      <c r="X61" s="1033"/>
      <c r="Y61" s="1033"/>
      <c r="Z61" s="527" t="str">
        <f>IF(AND(B9&lt;&gt;"処遇加算なし",F15=4),IF(V36="✓",1,IF(V37="✓",2,"")),"")</f>
        <v/>
      </c>
      <c r="AA61" s="245"/>
      <c r="AB61" s="249"/>
      <c r="AC61" s="1033" t="s">
        <v>2202</v>
      </c>
      <c r="AD61" s="1033"/>
      <c r="AE61" s="1033"/>
      <c r="AF61" s="1033"/>
      <c r="AG61" s="1033"/>
      <c r="AH61" s="534">
        <f>IF(AND(F15&lt;&gt;4,F15&lt;&gt;5),0,IF(AX8="○",1,2))</f>
        <v>2</v>
      </c>
      <c r="AI61" s="253"/>
      <c r="AJ61" s="249"/>
      <c r="AK61" s="1033" t="s">
        <v>2202</v>
      </c>
      <c r="AL61" s="1033"/>
      <c r="AM61" s="1033"/>
      <c r="AN61" s="1033"/>
      <c r="AO61" s="1033"/>
      <c r="AP61" s="534">
        <f>IF(AX8="○",1,2)</f>
        <v>2</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2203</v>
      </c>
      <c r="V62" s="1033"/>
      <c r="W62" s="1033"/>
      <c r="X62" s="1033"/>
      <c r="Y62" s="1033"/>
      <c r="Z62" s="527" t="str">
        <f>IF(AND(B9&lt;&gt;"処遇加算なし",F15=4),IF(V40="✓",1,IF(V41="✓",2,"")),"")</f>
        <v/>
      </c>
      <c r="AA62" s="245"/>
      <c r="AB62" s="249"/>
      <c r="AC62" s="1033" t="s">
        <v>2203</v>
      </c>
      <c r="AD62" s="1033"/>
      <c r="AE62" s="1033"/>
      <c r="AF62" s="1033"/>
      <c r="AG62" s="1033"/>
      <c r="AH62" s="534">
        <f>IF(AND(F15&lt;&gt;4,F15&lt;&gt;5),0,IF(AY8="○",1,2))</f>
        <v>2</v>
      </c>
      <c r="AI62" s="253"/>
      <c r="AJ62" s="249"/>
      <c r="AK62" s="1033" t="s">
        <v>2203</v>
      </c>
      <c r="AL62" s="1033"/>
      <c r="AM62" s="1033"/>
      <c r="AN62" s="1033"/>
      <c r="AO62" s="1033"/>
      <c r="AP62" s="534">
        <f>IF(AY8="○",1,2)</f>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0w/K3fwPt5GnaYRG5gECKBPJVRGDDQCsx24ukKKOVXR15RZu8oC+ka3SD9CWTQndSy2S+RZnJgsL5d3I7Z1eQ==" saltValue="ql43oQ5FEKnsalIdJuGjK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2408</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526"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526"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526"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526"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526"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15</v>
      </c>
      <c r="X41" s="1013"/>
      <c r="Y41" s="1013"/>
      <c r="Z41" s="1014"/>
      <c r="AA41" s="998"/>
      <c r="AB41" s="999"/>
      <c r="AC41" s="234" t="s">
        <v>85</v>
      </c>
      <c r="AD41" s="1133"/>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526"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7"/>
      <c r="AX57" s="1017"/>
      <c r="AY57" s="1017"/>
      <c r="AZ57" s="1017"/>
      <c r="BL57" s="251"/>
      <c r="BN57" s="251"/>
      <c r="BO57" s="251"/>
      <c r="BP57" s="251"/>
      <c r="BQ57" s="251"/>
      <c r="BR57" s="251"/>
      <c r="BS57" s="251"/>
      <c r="BT57" s="251"/>
      <c r="BU57" s="251"/>
      <c r="BV57" s="251"/>
      <c r="BW57" s="251"/>
      <c r="BX57" s="251"/>
      <c r="BY57" s="251"/>
      <c r="BZ57" s="251"/>
      <c r="CA57" s="251"/>
      <c r="CB57" s="251"/>
      <c r="CD57" s="254"/>
    </row>
    <row r="58" spans="2:82" ht="15.95" customHeight="1">
      <c r="U58" s="1033" t="s">
        <v>2199</v>
      </c>
      <c r="V58" s="1033"/>
      <c r="W58" s="1033"/>
      <c r="X58" s="1033"/>
      <c r="Y58" s="1033"/>
      <c r="Z58" s="527" t="str">
        <f>IF(AND(B9&lt;&gt;"処遇加算なし",F15=4),IF(V24="✓",1,IF(V25="✓",2,IF(V26="✓",3,""))),"")</f>
        <v/>
      </c>
      <c r="AA58" s="245"/>
      <c r="AB58" s="249"/>
      <c r="AC58" s="1033" t="s">
        <v>2199</v>
      </c>
      <c r="AD58" s="1033"/>
      <c r="AE58" s="1033"/>
      <c r="AF58" s="1033"/>
      <c r="AG58" s="1033"/>
      <c r="AH58" s="534">
        <f>IF(AND(F15&lt;&gt;4,F15&lt;&gt;5),0,IF(AU8="○",1,3))</f>
        <v>3</v>
      </c>
      <c r="AI58" s="253"/>
      <c r="AJ58" s="249"/>
      <c r="AK58" s="1033" t="s">
        <v>2199</v>
      </c>
      <c r="AL58" s="1033"/>
      <c r="AM58" s="1033"/>
      <c r="AN58" s="1033"/>
      <c r="AO58" s="1033"/>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33" t="s">
        <v>2200</v>
      </c>
      <c r="V59" s="1033"/>
      <c r="W59" s="1033"/>
      <c r="X59" s="1033"/>
      <c r="Y59" s="1033"/>
      <c r="Z59" s="527" t="str">
        <f>IF(AND(B9&lt;&gt;"処遇加算なし",F15=4),IF(V28="✓",1,IF(V29="✓",2,IF(V30="✓",3,""))),"")</f>
        <v/>
      </c>
      <c r="AA59" s="245"/>
      <c r="AB59" s="249"/>
      <c r="AC59" s="1033" t="s">
        <v>2200</v>
      </c>
      <c r="AD59" s="1033"/>
      <c r="AE59" s="1033"/>
      <c r="AF59" s="1033"/>
      <c r="AG59" s="1033"/>
      <c r="AH59" s="534">
        <f>IF(AND(F15&lt;&gt;4,F15&lt;&gt;5),0,IF(AV8="○",1,3))</f>
        <v>3</v>
      </c>
      <c r="AI59" s="253"/>
      <c r="AJ59" s="249"/>
      <c r="AK59" s="1033" t="s">
        <v>2200</v>
      </c>
      <c r="AL59" s="1033"/>
      <c r="AM59" s="1033"/>
      <c r="AN59" s="1033"/>
      <c r="AO59" s="1033"/>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33" t="s">
        <v>2201</v>
      </c>
      <c r="V60" s="1033"/>
      <c r="W60" s="1033"/>
      <c r="X60" s="1033"/>
      <c r="Y60" s="1033"/>
      <c r="Z60" s="527" t="str">
        <f>IF(AND(B9&lt;&gt;"処遇加算なし",F15=4),IF(V32="✓",1,IF(V33="✓",2,"")),"")</f>
        <v/>
      </c>
      <c r="AA60" s="245"/>
      <c r="AB60" s="249"/>
      <c r="AC60" s="1033" t="s">
        <v>2201</v>
      </c>
      <c r="AD60" s="1033"/>
      <c r="AE60" s="1033"/>
      <c r="AF60" s="1033"/>
      <c r="AG60" s="1033"/>
      <c r="AH60" s="534">
        <f>IF(AND(F15&lt;&gt;4,F15&lt;&gt;5),0,IF(AW8="○",1,3))</f>
        <v>3</v>
      </c>
      <c r="AI60" s="253"/>
      <c r="AJ60" s="249"/>
      <c r="AK60" s="1033" t="s">
        <v>2201</v>
      </c>
      <c r="AL60" s="1033"/>
      <c r="AM60" s="1033"/>
      <c r="AN60" s="1033"/>
      <c r="AO60" s="1033"/>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33" t="s">
        <v>2202</v>
      </c>
      <c r="V61" s="1033"/>
      <c r="W61" s="1033"/>
      <c r="X61" s="1033"/>
      <c r="Y61" s="1033"/>
      <c r="Z61" s="527" t="str">
        <f>IF(AND(B9&lt;&gt;"処遇加算なし",F15=4),IF(V36="✓",1,IF(V37="✓",2,"")),"")</f>
        <v/>
      </c>
      <c r="AA61" s="245"/>
      <c r="AB61" s="249"/>
      <c r="AC61" s="1033" t="s">
        <v>2202</v>
      </c>
      <c r="AD61" s="1033"/>
      <c r="AE61" s="1033"/>
      <c r="AF61" s="1033"/>
      <c r="AG61" s="1033"/>
      <c r="AH61" s="534">
        <f>IF(AND(F15&lt;&gt;4,F15&lt;&gt;5),0,IF(AX8="○",1,2))</f>
        <v>2</v>
      </c>
      <c r="AI61" s="253"/>
      <c r="AJ61" s="249"/>
      <c r="AK61" s="1033" t="s">
        <v>2202</v>
      </c>
      <c r="AL61" s="1033"/>
      <c r="AM61" s="1033"/>
      <c r="AN61" s="1033"/>
      <c r="AO61" s="1033"/>
      <c r="AP61" s="534">
        <f>IF(AX8="○",1,2)</f>
        <v>2</v>
      </c>
      <c r="AQ61" s="245"/>
      <c r="AR61" s="245"/>
      <c r="AS61" s="1005" t="str">
        <f>IF(OR(AND(Z61=1,AH61=2),AND(Z61=1,AP61=2)),"○","")</f>
        <v/>
      </c>
      <c r="AT61" s="1005"/>
      <c r="AU61" s="1005"/>
      <c r="AV61" s="1005"/>
      <c r="AW61" s="1018" t="str">
        <f>IF(OR((AD61-AL61)&lt;0,(AD61-AT61)&lt;0),"!","")</f>
        <v/>
      </c>
      <c r="AX61" s="1018"/>
      <c r="AY61" s="1018"/>
      <c r="AZ61" s="1018"/>
      <c r="BL61" s="251"/>
      <c r="BN61" s="251"/>
      <c r="BO61" s="251"/>
      <c r="BP61" s="251"/>
      <c r="BQ61" s="251"/>
      <c r="BR61" s="251"/>
      <c r="BS61" s="251"/>
      <c r="BT61" s="251"/>
      <c r="BU61" s="251"/>
      <c r="BV61" s="251"/>
      <c r="BW61" s="251"/>
      <c r="BX61" s="251"/>
      <c r="BY61" s="251"/>
      <c r="BZ61" s="251"/>
      <c r="CA61" s="251"/>
      <c r="CB61" s="251"/>
      <c r="CD61" s="254"/>
    </row>
    <row r="62" spans="2:82" ht="15.95" customHeight="1">
      <c r="U62" s="1033" t="s">
        <v>2203</v>
      </c>
      <c r="V62" s="1033"/>
      <c r="W62" s="1033"/>
      <c r="X62" s="1033"/>
      <c r="Y62" s="1033"/>
      <c r="Z62" s="527" t="str">
        <f>IF(AND(B9&lt;&gt;"処遇加算なし",F15=4),IF(V40="✓",1,IF(V41="✓",2,"")),"")</f>
        <v/>
      </c>
      <c r="AA62" s="245"/>
      <c r="AB62" s="249"/>
      <c r="AC62" s="1033" t="s">
        <v>2203</v>
      </c>
      <c r="AD62" s="1033"/>
      <c r="AE62" s="1033"/>
      <c r="AF62" s="1033"/>
      <c r="AG62" s="1033"/>
      <c r="AH62" s="534">
        <f>IF(AND(F15&lt;&gt;4,F15&lt;&gt;5),0,IF(AY8="○",1,2))</f>
        <v>2</v>
      </c>
      <c r="AI62" s="253"/>
      <c r="AJ62" s="249"/>
      <c r="AK62" s="1033" t="s">
        <v>2203</v>
      </c>
      <c r="AL62" s="1033"/>
      <c r="AM62" s="1033"/>
      <c r="AN62" s="1033"/>
      <c r="AO62" s="1033"/>
      <c r="AP62" s="534">
        <f>IF(AY8="○",1,2)</f>
        <v>2</v>
      </c>
      <c r="AQ62" s="245"/>
      <c r="AR62" s="245"/>
      <c r="AS62" s="1005" t="str">
        <f>IF(OR(AND(Z62=1,AH62=2),AND(Z62=1,AP62=2)),"○","")</f>
        <v/>
      </c>
      <c r="AT62" s="1005"/>
      <c r="AU62" s="1005"/>
      <c r="AV62" s="1005"/>
      <c r="AW62" s="1018" t="str">
        <f>IF(OR((AD62-AL62)&lt;0,(AD62-AT62)&lt;0),"!","")</f>
        <v/>
      </c>
      <c r="AX62" s="1018"/>
      <c r="AY62" s="1018"/>
      <c r="AZ62" s="1018"/>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8" t="str">
        <f>IF(OR((AD63-AL63)&lt;0,(AD63-AT63)&lt;0),"!","")</f>
        <v/>
      </c>
      <c r="AX63" s="1018"/>
      <c r="AY63" s="1018"/>
      <c r="AZ63" s="1018"/>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kpIK7XxocSrknbHLtuoR43JF3jIBxHbHOtgGmj8tF6Eura6vDDClAeeweuRwxA+owXXdakyFuA5Apn2d6I6DQ==" saltValue="N16W+ykfBfW4a0cSjGleK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2409</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526"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526"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526"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526"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526"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15</v>
      </c>
      <c r="X41" s="1013"/>
      <c r="Y41" s="1013"/>
      <c r="Z41" s="1014"/>
      <c r="AA41" s="998"/>
      <c r="AB41" s="999"/>
      <c r="AC41" s="234" t="s">
        <v>85</v>
      </c>
      <c r="AD41" s="1133"/>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526"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4" ht="15.95" customHeight="1">
      <c r="U58" s="1033" t="s">
        <v>2199</v>
      </c>
      <c r="V58" s="1033"/>
      <c r="W58" s="1033"/>
      <c r="X58" s="1033"/>
      <c r="Y58" s="1033"/>
      <c r="Z58" s="527" t="str">
        <f>IF(AND(B9&lt;&gt;"処遇加算なし",F15=4),IF(V24="✓",1,IF(V25="✓",2,IF(V26="✓",3,""))),"")</f>
        <v/>
      </c>
      <c r="AA58" s="245"/>
      <c r="AB58" s="249"/>
      <c r="AC58" s="1033" t="s">
        <v>2199</v>
      </c>
      <c r="AD58" s="1033"/>
      <c r="AE58" s="1033"/>
      <c r="AF58" s="1033"/>
      <c r="AG58" s="1033"/>
      <c r="AH58" s="170">
        <f>IF(AND(F15&lt;&gt;4,F15&lt;&gt;5),0,IF(AU8="○",1,3))</f>
        <v>3</v>
      </c>
      <c r="AI58" s="253"/>
      <c r="AJ58" s="249"/>
      <c r="AK58" s="1033" t="s">
        <v>2199</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33" t="s">
        <v>2200</v>
      </c>
      <c r="V59" s="1033"/>
      <c r="W59" s="1033"/>
      <c r="X59" s="1033"/>
      <c r="Y59" s="1033"/>
      <c r="Z59" s="527" t="str">
        <f>IF(AND(B9&lt;&gt;"処遇加算なし",F15=4),IF(V28="✓",1,IF(V29="✓",2,IF(V30="✓",3,""))),"")</f>
        <v/>
      </c>
      <c r="AA59" s="245"/>
      <c r="AB59" s="249"/>
      <c r="AC59" s="1033" t="s">
        <v>2200</v>
      </c>
      <c r="AD59" s="1033"/>
      <c r="AE59" s="1033"/>
      <c r="AF59" s="1033"/>
      <c r="AG59" s="1033"/>
      <c r="AH59" s="170">
        <f>IF(AND(F15&lt;&gt;4,F15&lt;&gt;5),0,IF(AV8="○",1,3))</f>
        <v>3</v>
      </c>
      <c r="AI59" s="253"/>
      <c r="AJ59" s="249"/>
      <c r="AK59" s="1033" t="s">
        <v>2200</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33" t="s">
        <v>2201</v>
      </c>
      <c r="V60" s="1033"/>
      <c r="W60" s="1033"/>
      <c r="X60" s="1033"/>
      <c r="Y60" s="1033"/>
      <c r="Z60" s="527" t="str">
        <f>IF(AND(B9&lt;&gt;"処遇加算なし",F15=4),IF(V32="✓",1,IF(V33="✓",2,"")),"")</f>
        <v/>
      </c>
      <c r="AA60" s="245"/>
      <c r="AB60" s="249"/>
      <c r="AC60" s="1033" t="s">
        <v>2201</v>
      </c>
      <c r="AD60" s="1033"/>
      <c r="AE60" s="1033"/>
      <c r="AF60" s="1033"/>
      <c r="AG60" s="1033"/>
      <c r="AH60" s="170">
        <f>IF(AND(F15&lt;&gt;4,F15&lt;&gt;5),0,IF(AW8="○",1,3))</f>
        <v>3</v>
      </c>
      <c r="AI60" s="253"/>
      <c r="AJ60" s="249"/>
      <c r="AK60" s="1033" t="s">
        <v>2201</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33" t="s">
        <v>2202</v>
      </c>
      <c r="V61" s="1033"/>
      <c r="W61" s="1033"/>
      <c r="X61" s="1033"/>
      <c r="Y61" s="1033"/>
      <c r="Z61" s="527" t="str">
        <f>IF(AND(B9&lt;&gt;"処遇加算なし",F15=4),IF(V36="✓",1,IF(V37="✓",2,"")),"")</f>
        <v/>
      </c>
      <c r="AA61" s="245"/>
      <c r="AB61" s="249"/>
      <c r="AC61" s="1033" t="s">
        <v>2202</v>
      </c>
      <c r="AD61" s="1033"/>
      <c r="AE61" s="1033"/>
      <c r="AF61" s="1033"/>
      <c r="AG61" s="1033"/>
      <c r="AH61" s="170">
        <f>IF(AND(F15&lt;&gt;4,F15&lt;&gt;5),0,IF(AX8="○",1,2))</f>
        <v>2</v>
      </c>
      <c r="AI61" s="253"/>
      <c r="AJ61" s="249"/>
      <c r="AK61" s="1033" t="s">
        <v>2202</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4" ht="15.95" customHeight="1">
      <c r="U62" s="1033" t="s">
        <v>2203</v>
      </c>
      <c r="V62" s="1033"/>
      <c r="W62" s="1033"/>
      <c r="X62" s="1033"/>
      <c r="Y62" s="1033"/>
      <c r="Z62" s="527" t="str">
        <f>IF(AND(B9&lt;&gt;"処遇加算なし",F15=4),IF(V40="✓",1,IF(V41="✓",2,"")),"")</f>
        <v/>
      </c>
      <c r="AA62" s="245"/>
      <c r="AB62" s="249"/>
      <c r="AC62" s="1033" t="s">
        <v>2203</v>
      </c>
      <c r="AD62" s="1033"/>
      <c r="AE62" s="1033"/>
      <c r="AF62" s="1033"/>
      <c r="AG62" s="1033"/>
      <c r="AH62" s="170">
        <f>IF(AND(F15&lt;&gt;4,F15&lt;&gt;5),0,IF(AY8="○",1,2))</f>
        <v>2</v>
      </c>
      <c r="AI62" s="253"/>
      <c r="AJ62" s="249"/>
      <c r="AK62" s="1033" t="s">
        <v>2203</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2410</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526"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526"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526"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526"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526"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15</v>
      </c>
      <c r="X41" s="1013"/>
      <c r="Y41" s="1013"/>
      <c r="Z41" s="1014"/>
      <c r="AA41" s="998"/>
      <c r="AB41" s="999"/>
      <c r="AC41" s="234" t="s">
        <v>85</v>
      </c>
      <c r="AD41" s="1133"/>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526"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33" t="s">
        <v>2199</v>
      </c>
      <c r="V58" s="1033"/>
      <c r="W58" s="1033"/>
      <c r="X58" s="1033"/>
      <c r="Y58" s="1033"/>
      <c r="Z58" s="527" t="str">
        <f>IF(AND(B9&lt;&gt;"処遇加算なし",F15=4),IF(V24="✓",1,IF(V25="✓",2,IF(V26="✓",3,""))),"")</f>
        <v/>
      </c>
      <c r="AA58" s="245"/>
      <c r="AB58" s="249"/>
      <c r="AC58" s="1033" t="s">
        <v>2199</v>
      </c>
      <c r="AD58" s="1033"/>
      <c r="AE58" s="1033"/>
      <c r="AF58" s="1033"/>
      <c r="AG58" s="1033"/>
      <c r="AH58" s="170">
        <f>IF(AND(F15&lt;&gt;4,F15&lt;&gt;5),0,IF(AU8="○",1,3))</f>
        <v>3</v>
      </c>
      <c r="AI58" s="253"/>
      <c r="AJ58" s="249"/>
      <c r="AK58" s="1033" t="s">
        <v>2199</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33" t="s">
        <v>2200</v>
      </c>
      <c r="V59" s="1033"/>
      <c r="W59" s="1033"/>
      <c r="X59" s="1033"/>
      <c r="Y59" s="1033"/>
      <c r="Z59" s="527" t="str">
        <f>IF(AND(B9&lt;&gt;"処遇加算なし",F15=4),IF(V28="✓",1,IF(V29="✓",2,IF(V30="✓",3,""))),"")</f>
        <v/>
      </c>
      <c r="AA59" s="245"/>
      <c r="AB59" s="249"/>
      <c r="AC59" s="1033" t="s">
        <v>2200</v>
      </c>
      <c r="AD59" s="1033"/>
      <c r="AE59" s="1033"/>
      <c r="AF59" s="1033"/>
      <c r="AG59" s="1033"/>
      <c r="AH59" s="170">
        <f>IF(AND(F15&lt;&gt;4,F15&lt;&gt;5),0,IF(AV8="○",1,3))</f>
        <v>3</v>
      </c>
      <c r="AI59" s="253"/>
      <c r="AJ59" s="249"/>
      <c r="AK59" s="1033" t="s">
        <v>2200</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33" t="s">
        <v>2201</v>
      </c>
      <c r="V60" s="1033"/>
      <c r="W60" s="1033"/>
      <c r="X60" s="1033"/>
      <c r="Y60" s="1033"/>
      <c r="Z60" s="527" t="str">
        <f>IF(AND(B9&lt;&gt;"処遇加算なし",F15=4),IF(V32="✓",1,IF(V33="✓",2,"")),"")</f>
        <v/>
      </c>
      <c r="AA60" s="245"/>
      <c r="AB60" s="249"/>
      <c r="AC60" s="1033" t="s">
        <v>2201</v>
      </c>
      <c r="AD60" s="1033"/>
      <c r="AE60" s="1033"/>
      <c r="AF60" s="1033"/>
      <c r="AG60" s="1033"/>
      <c r="AH60" s="170">
        <f>IF(AND(F15&lt;&gt;4,F15&lt;&gt;5),0,IF(AW8="○",1,3))</f>
        <v>3</v>
      </c>
      <c r="AI60" s="253"/>
      <c r="AJ60" s="249"/>
      <c r="AK60" s="1033" t="s">
        <v>2201</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33" t="s">
        <v>2202</v>
      </c>
      <c r="V61" s="1033"/>
      <c r="W61" s="1033"/>
      <c r="X61" s="1033"/>
      <c r="Y61" s="1033"/>
      <c r="Z61" s="527" t="str">
        <f>IF(AND(B9&lt;&gt;"処遇加算なし",F15=4),IF(V36="✓",1,IF(V37="✓",2,"")),"")</f>
        <v/>
      </c>
      <c r="AA61" s="245"/>
      <c r="AB61" s="249"/>
      <c r="AC61" s="1033" t="s">
        <v>2202</v>
      </c>
      <c r="AD61" s="1033"/>
      <c r="AE61" s="1033"/>
      <c r="AF61" s="1033"/>
      <c r="AG61" s="1033"/>
      <c r="AH61" s="170">
        <f>IF(AND(F15&lt;&gt;4,F15&lt;&gt;5),0,IF(AX8="○",1,2))</f>
        <v>2</v>
      </c>
      <c r="AI61" s="253"/>
      <c r="AJ61" s="249"/>
      <c r="AK61" s="1033" t="s">
        <v>2202</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33" t="s">
        <v>2203</v>
      </c>
      <c r="V62" s="1033"/>
      <c r="W62" s="1033"/>
      <c r="X62" s="1033"/>
      <c r="Y62" s="1033"/>
      <c r="Z62" s="527" t="str">
        <f>IF(AND(B9&lt;&gt;"処遇加算なし",F15=4),IF(V40="✓",1,IF(V41="✓",2,"")),"")</f>
        <v/>
      </c>
      <c r="AA62" s="245"/>
      <c r="AB62" s="249"/>
      <c r="AC62" s="1033" t="s">
        <v>2203</v>
      </c>
      <c r="AD62" s="1033"/>
      <c r="AE62" s="1033"/>
      <c r="AF62" s="1033"/>
      <c r="AG62" s="1033"/>
      <c r="AH62" s="170">
        <f>IF(AND(F15&lt;&gt;4,F15&lt;&gt;5),0,IF(AY8="○",1,2))</f>
        <v>2</v>
      </c>
      <c r="AI62" s="253"/>
      <c r="AJ62" s="249"/>
      <c r="AK62" s="1033" t="s">
        <v>2203</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2411</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526"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526"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526"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526"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526"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15</v>
      </c>
      <c r="X41" s="1013"/>
      <c r="Y41" s="1013"/>
      <c r="Z41" s="1014"/>
      <c r="AA41" s="998"/>
      <c r="AB41" s="999"/>
      <c r="AC41" s="234" t="s">
        <v>85</v>
      </c>
      <c r="AD41" s="1133"/>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526"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7"/>
      <c r="AX57" s="1017"/>
      <c r="AY57" s="1017"/>
      <c r="AZ57" s="1017"/>
      <c r="BL57" s="251"/>
      <c r="BN57" s="251"/>
      <c r="BO57" s="251"/>
      <c r="BP57" s="251"/>
      <c r="BQ57" s="251"/>
      <c r="BR57" s="251"/>
      <c r="BS57" s="251"/>
      <c r="BT57" s="251"/>
      <c r="BU57" s="251"/>
      <c r="BV57" s="251"/>
      <c r="BW57" s="251"/>
      <c r="BX57" s="251"/>
      <c r="BY57" s="251"/>
      <c r="BZ57" s="251"/>
      <c r="CA57" s="251"/>
      <c r="CB57" s="251"/>
      <c r="CD57" s="254"/>
    </row>
    <row r="58" spans="2:82" ht="15.95" customHeight="1">
      <c r="U58" s="1033" t="s">
        <v>2199</v>
      </c>
      <c r="V58" s="1033"/>
      <c r="W58" s="1033"/>
      <c r="X58" s="1033"/>
      <c r="Y58" s="1033"/>
      <c r="Z58" s="527" t="str">
        <f>IF(AND(B9&lt;&gt;"処遇加算なし",F15=4),IF(V24="✓",1,IF(V25="✓",2,IF(V26="✓",3,""))),"")</f>
        <v/>
      </c>
      <c r="AA58" s="245"/>
      <c r="AB58" s="249"/>
      <c r="AC58" s="1033" t="s">
        <v>2199</v>
      </c>
      <c r="AD58" s="1033"/>
      <c r="AE58" s="1033"/>
      <c r="AF58" s="1033"/>
      <c r="AG58" s="1033"/>
      <c r="AH58" s="170">
        <f>IF(AND(F15&lt;&gt;4,F15&lt;&gt;5),0,IF(AU8="○",1,3))</f>
        <v>3</v>
      </c>
      <c r="AI58" s="253"/>
      <c r="AJ58" s="249"/>
      <c r="AK58" s="1033" t="s">
        <v>2199</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33" t="s">
        <v>2200</v>
      </c>
      <c r="V59" s="1033"/>
      <c r="W59" s="1033"/>
      <c r="X59" s="1033"/>
      <c r="Y59" s="1033"/>
      <c r="Z59" s="527" t="str">
        <f>IF(AND(B9&lt;&gt;"処遇加算なし",F15=4),IF(V28="✓",1,IF(V29="✓",2,IF(V30="✓",3,""))),"")</f>
        <v/>
      </c>
      <c r="AA59" s="245"/>
      <c r="AB59" s="249"/>
      <c r="AC59" s="1033" t="s">
        <v>2200</v>
      </c>
      <c r="AD59" s="1033"/>
      <c r="AE59" s="1033"/>
      <c r="AF59" s="1033"/>
      <c r="AG59" s="1033"/>
      <c r="AH59" s="170">
        <f>IF(AND(F15&lt;&gt;4,F15&lt;&gt;5),0,IF(AV8="○",1,3))</f>
        <v>3</v>
      </c>
      <c r="AI59" s="253"/>
      <c r="AJ59" s="249"/>
      <c r="AK59" s="1033" t="s">
        <v>2200</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33" t="s">
        <v>2201</v>
      </c>
      <c r="V60" s="1033"/>
      <c r="W60" s="1033"/>
      <c r="X60" s="1033"/>
      <c r="Y60" s="1033"/>
      <c r="Z60" s="527" t="str">
        <f>IF(AND(B9&lt;&gt;"処遇加算なし",F15=4),IF(V32="✓",1,IF(V33="✓",2,"")),"")</f>
        <v/>
      </c>
      <c r="AA60" s="245"/>
      <c r="AB60" s="249"/>
      <c r="AC60" s="1033" t="s">
        <v>2201</v>
      </c>
      <c r="AD60" s="1033"/>
      <c r="AE60" s="1033"/>
      <c r="AF60" s="1033"/>
      <c r="AG60" s="1033"/>
      <c r="AH60" s="170">
        <f>IF(AND(F15&lt;&gt;4,F15&lt;&gt;5),0,IF(AW8="○",1,3))</f>
        <v>3</v>
      </c>
      <c r="AI60" s="253"/>
      <c r="AJ60" s="249"/>
      <c r="AK60" s="1033" t="s">
        <v>2201</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33" t="s">
        <v>2202</v>
      </c>
      <c r="V61" s="1033"/>
      <c r="W61" s="1033"/>
      <c r="X61" s="1033"/>
      <c r="Y61" s="1033"/>
      <c r="Z61" s="527" t="str">
        <f>IF(AND(B9&lt;&gt;"処遇加算なし",F15=4),IF(V36="✓",1,IF(V37="✓",2,"")),"")</f>
        <v/>
      </c>
      <c r="AA61" s="245"/>
      <c r="AB61" s="249"/>
      <c r="AC61" s="1033" t="s">
        <v>2202</v>
      </c>
      <c r="AD61" s="1033"/>
      <c r="AE61" s="1033"/>
      <c r="AF61" s="1033"/>
      <c r="AG61" s="1033"/>
      <c r="AH61" s="170">
        <f>IF(AND(F15&lt;&gt;4,F15&lt;&gt;5),0,IF(AX8="○",1,2))</f>
        <v>2</v>
      </c>
      <c r="AI61" s="253"/>
      <c r="AJ61" s="249"/>
      <c r="AK61" s="1033" t="s">
        <v>2202</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L61" s="251"/>
      <c r="BN61" s="251"/>
      <c r="BO61" s="251"/>
      <c r="BP61" s="251"/>
      <c r="BQ61" s="251"/>
      <c r="BR61" s="251"/>
      <c r="BS61" s="251"/>
      <c r="BT61" s="251"/>
      <c r="BU61" s="251"/>
      <c r="BV61" s="251"/>
      <c r="BW61" s="251"/>
      <c r="BX61" s="251"/>
      <c r="BY61" s="251"/>
      <c r="BZ61" s="251"/>
      <c r="CA61" s="251"/>
      <c r="CB61" s="251"/>
      <c r="CD61" s="254"/>
    </row>
    <row r="62" spans="2:82" ht="15.95" customHeight="1">
      <c r="U62" s="1033" t="s">
        <v>2203</v>
      </c>
      <c r="V62" s="1033"/>
      <c r="W62" s="1033"/>
      <c r="X62" s="1033"/>
      <c r="Y62" s="1033"/>
      <c r="Z62" s="527" t="str">
        <f>IF(AND(B9&lt;&gt;"処遇加算なし",F15=4),IF(V40="✓",1,IF(V41="✓",2,"")),"")</f>
        <v/>
      </c>
      <c r="AA62" s="245"/>
      <c r="AB62" s="249"/>
      <c r="AC62" s="1033" t="s">
        <v>2203</v>
      </c>
      <c r="AD62" s="1033"/>
      <c r="AE62" s="1033"/>
      <c r="AF62" s="1033"/>
      <c r="AG62" s="1033"/>
      <c r="AH62" s="170">
        <f>IF(AND(F15&lt;&gt;4,F15&lt;&gt;5),0,IF(AY8="○",1,2))</f>
        <v>2</v>
      </c>
      <c r="AI62" s="253"/>
      <c r="AJ62" s="249"/>
      <c r="AK62" s="1033" t="s">
        <v>2203</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2412</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526"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526"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526"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526"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526"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15</v>
      </c>
      <c r="X41" s="1013"/>
      <c r="Y41" s="1013"/>
      <c r="Z41" s="1014"/>
      <c r="AA41" s="998"/>
      <c r="AB41" s="999"/>
      <c r="AC41" s="234" t="s">
        <v>85</v>
      </c>
      <c r="AD41" s="1133"/>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526"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7"/>
      <c r="AX57" s="1017"/>
      <c r="AY57" s="1017"/>
      <c r="AZ57" s="1017"/>
      <c r="BD57" s="251"/>
      <c r="BF57" s="251"/>
      <c r="BG57" s="251"/>
      <c r="BH57" s="251"/>
      <c r="BI57" s="251"/>
      <c r="BJ57" s="251"/>
      <c r="BK57" s="251"/>
      <c r="BL57" s="251"/>
      <c r="BM57" s="251"/>
      <c r="BN57" s="251"/>
      <c r="BO57" s="251"/>
      <c r="BP57" s="251"/>
      <c r="BQ57" s="251"/>
      <c r="BR57" s="251"/>
      <c r="BS57" s="251"/>
      <c r="BT57" s="251"/>
      <c r="BV57" s="254"/>
    </row>
    <row r="58" spans="2:82" ht="15.95" customHeight="1">
      <c r="U58" s="1033" t="s">
        <v>2199</v>
      </c>
      <c r="V58" s="1033"/>
      <c r="W58" s="1033"/>
      <c r="X58" s="1033"/>
      <c r="Y58" s="1033"/>
      <c r="Z58" s="527" t="str">
        <f>IF(AND(B9&lt;&gt;"処遇加算なし",F15=4),IF(V24="✓",1,IF(V25="✓",2,IF(V26="✓",3,""))),"")</f>
        <v/>
      </c>
      <c r="AA58" s="245"/>
      <c r="AB58" s="249"/>
      <c r="AC58" s="1033" t="s">
        <v>2199</v>
      </c>
      <c r="AD58" s="1033"/>
      <c r="AE58" s="1033"/>
      <c r="AF58" s="1033"/>
      <c r="AG58" s="1033"/>
      <c r="AH58" s="170">
        <f>IF(AND(F15&lt;&gt;4,F15&lt;&gt;5),0,IF(AU8="○",1,3))</f>
        <v>3</v>
      </c>
      <c r="AI58" s="253"/>
      <c r="AJ58" s="249"/>
      <c r="AK58" s="1033" t="s">
        <v>2199</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33" t="s">
        <v>2200</v>
      </c>
      <c r="V59" s="1033"/>
      <c r="W59" s="1033"/>
      <c r="X59" s="1033"/>
      <c r="Y59" s="1033"/>
      <c r="Z59" s="527" t="str">
        <f>IF(AND(B9&lt;&gt;"処遇加算なし",F15=4),IF(V28="✓",1,IF(V29="✓",2,IF(V30="✓",3,""))),"")</f>
        <v/>
      </c>
      <c r="AA59" s="245"/>
      <c r="AB59" s="249"/>
      <c r="AC59" s="1033" t="s">
        <v>2200</v>
      </c>
      <c r="AD59" s="1033"/>
      <c r="AE59" s="1033"/>
      <c r="AF59" s="1033"/>
      <c r="AG59" s="1033"/>
      <c r="AH59" s="170">
        <f>IF(AND(F15&lt;&gt;4,F15&lt;&gt;5),0,IF(AV8="○",1,3))</f>
        <v>3</v>
      </c>
      <c r="AI59" s="253"/>
      <c r="AJ59" s="249"/>
      <c r="AK59" s="1033" t="s">
        <v>2200</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33" t="s">
        <v>2201</v>
      </c>
      <c r="V60" s="1033"/>
      <c r="W60" s="1033"/>
      <c r="X60" s="1033"/>
      <c r="Y60" s="1033"/>
      <c r="Z60" s="527" t="str">
        <f>IF(AND(B9&lt;&gt;"処遇加算なし",F15=4),IF(V32="✓",1,IF(V33="✓",2,"")),"")</f>
        <v/>
      </c>
      <c r="AA60" s="245"/>
      <c r="AB60" s="249"/>
      <c r="AC60" s="1033" t="s">
        <v>2201</v>
      </c>
      <c r="AD60" s="1033"/>
      <c r="AE60" s="1033"/>
      <c r="AF60" s="1033"/>
      <c r="AG60" s="1033"/>
      <c r="AH60" s="170">
        <f>IF(AND(F15&lt;&gt;4,F15&lt;&gt;5),0,IF(AW8="○",1,3))</f>
        <v>3</v>
      </c>
      <c r="AI60" s="253"/>
      <c r="AJ60" s="249"/>
      <c r="AK60" s="1033" t="s">
        <v>2201</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33" t="s">
        <v>2202</v>
      </c>
      <c r="V61" s="1033"/>
      <c r="W61" s="1033"/>
      <c r="X61" s="1033"/>
      <c r="Y61" s="1033"/>
      <c r="Z61" s="527" t="str">
        <f>IF(AND(B9&lt;&gt;"処遇加算なし",F15=4),IF(V36="✓",1,IF(V37="✓",2,"")),"")</f>
        <v/>
      </c>
      <c r="AA61" s="245"/>
      <c r="AB61" s="249"/>
      <c r="AC61" s="1033" t="s">
        <v>2202</v>
      </c>
      <c r="AD61" s="1033"/>
      <c r="AE61" s="1033"/>
      <c r="AF61" s="1033"/>
      <c r="AG61" s="1033"/>
      <c r="AH61" s="170">
        <f>IF(AND(F15&lt;&gt;4,F15&lt;&gt;5),0,IF(AX8="○",1,2))</f>
        <v>2</v>
      </c>
      <c r="AI61" s="253"/>
      <c r="AJ61" s="249"/>
      <c r="AK61" s="1033" t="s">
        <v>2202</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D61" s="251"/>
      <c r="BF61" s="251"/>
      <c r="BG61" s="251"/>
      <c r="BH61" s="251"/>
      <c r="BI61" s="251"/>
      <c r="BJ61" s="251"/>
      <c r="BK61" s="251"/>
      <c r="BL61" s="251"/>
      <c r="BM61" s="251"/>
      <c r="BN61" s="251"/>
      <c r="BO61" s="251"/>
      <c r="BP61" s="251"/>
      <c r="BQ61" s="251"/>
      <c r="BR61" s="251"/>
      <c r="BS61" s="251"/>
      <c r="BT61" s="251"/>
      <c r="BV61" s="254"/>
    </row>
    <row r="62" spans="2:82" ht="15.95" customHeight="1">
      <c r="U62" s="1033" t="s">
        <v>2203</v>
      </c>
      <c r="V62" s="1033"/>
      <c r="W62" s="1033"/>
      <c r="X62" s="1033"/>
      <c r="Y62" s="1033"/>
      <c r="Z62" s="527" t="str">
        <f>IF(AND(B9&lt;&gt;"処遇加算なし",F15=4),IF(V40="✓",1,IF(V41="✓",2,"")),"")</f>
        <v/>
      </c>
      <c r="AA62" s="245"/>
      <c r="AB62" s="249"/>
      <c r="AC62" s="1033" t="s">
        <v>2203</v>
      </c>
      <c r="AD62" s="1033"/>
      <c r="AE62" s="1033"/>
      <c r="AF62" s="1033"/>
      <c r="AG62" s="1033"/>
      <c r="AH62" s="170">
        <f>IF(AND(F15&lt;&gt;4,F15&lt;&gt;5),0,IF(AY8="○",1,2))</f>
        <v>2</v>
      </c>
      <c r="AI62" s="253"/>
      <c r="AJ62" s="249"/>
      <c r="AK62" s="1033" t="s">
        <v>2203</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須郷　定信</cp:lastModifiedBy>
  <dcterms:modified xsi:type="dcterms:W3CDTF">2024-03-18T05:56:59Z</dcterms:modified>
</cp:coreProperties>
</file>